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PC201703002\Desktop\"/>
    </mc:Choice>
  </mc:AlternateContent>
  <xr:revisionPtr revIDLastSave="0" documentId="13_ncr:1_{E4B5BCBC-26A8-4CB5-A29B-D79F02A3451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① (2)"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<sst xmlns="http://schemas.openxmlformats.org/spreadsheetml/2006/main" count="1168" uniqueCount="624">
  <si>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</si>
  <si>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</si>
  <si>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</si>
  <si>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</si>
  <si>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</si>
  <si>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</si>
  <si>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</si>
  <si>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</si>
  <si>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</si>
  <si>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</si>
  <si>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</si>
  <si>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</si>
  <si>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</si>
  <si>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</si>
  <si>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</si>
  <si>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</si>
  <si>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</si>
  <si>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</si>
  <si>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</si>
  <si>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</si>
  <si>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</si>
  <si>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</si>
  <si>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</si>
  <si>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</si>
  <si>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</si>
  <si>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</si>
  <si>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</si>
  <si>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</si>
  <si>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</si>
  <si>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</si>
  <si>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</si>
  <si>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</si>
  <si>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</si>
  <si>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</si>
  <si>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</si>
  <si>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</si>
  <si>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</si>
  <si>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</si>
  <si>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</si>
  <si>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</si>
  <si>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</si>
  <si>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</si>
  <si>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</si>
  <si>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</si>
  <si>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</si>
  <si>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</si>
  <si>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</si>
  <si>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</si>
  <si>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</si>
  <si>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</si>
  <si>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</si>
  <si>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</si>
  <si>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</si>
  <si>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</si>
  <si>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</si>
  <si>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</si>
  <si>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</si>
  <si>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</si>
  <si>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</si>
  <si>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</si>
  <si>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</si>
  <si>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</si>
  <si>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</si>
  <si>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</si>
  <si>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</si>
  <si>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</si>
  <si>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</si>
  <si>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</si>
  <si>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</si>
  <si>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</si>
  <si>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</si>
  <si>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</si>
  <si>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</si>
  <si>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</si>
  <si>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</si>
  <si>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</si>
  <si>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</si>
  <si>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</si>
  <si>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</si>
  <si>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</si>
  <si>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</si>
  <si>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</si>
  <si>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</si>
  <si>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</si>
  <si>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</si>
  <si>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</si>
  <si>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</si>
  <si>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</si>
  <si>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</si>
  <si>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</si>
  <si>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</si>
  <si>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</si>
  <si>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</si>
  <si>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</si>
  <si>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</si>
  <si>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</si>
  <si>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</si>
  <si>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</si>
  <si>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</si>
  <si>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</si>
  <si>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</si>
  <si>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</si>
  <si>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</si>
  <si>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</si>
  <si>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</si>
  <si>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</si>
  <si>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</si>
  <si>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</si>
  <si>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</si>
  <si>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</si>
  <si>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</si>
  <si>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</si>
  <si>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</si>
  <si>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</si>
  <si>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</si>
  <si>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</si>
  <si>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</si>
  <si>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</si>
  <si>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</si>
  <si>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</si>
  <si>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</si>
  <si>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</si>
  <si>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</si>
  <si>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</si>
  <si>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</si>
  <si>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</si>
  <si>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</si>
  <si>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</si>
  <si>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</si>
  <si>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</si>
  <si>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</si>
  <si>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</si>
  <si>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</si>
  <si>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</si>
  <si>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</si>
  <si>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</si>
  <si>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</si>
  <si>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</si>
  <si>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</si>
  <si>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</si>
  <si>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</si>
  <si>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</si>
  <si>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</si>
  <si>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</si>
  <si>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</si>
  <si>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</si>
  <si>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</si>
  <si>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</si>
  <si>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</si>
  <si>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</si>
  <si>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</si>
  <si>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</si>
  <si>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</si>
  <si>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</si>
  <si>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</si>
  <si>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</si>
  <si>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</si>
  <si>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</si>
  <si>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</si>
  <si>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</si>
  <si>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</si>
  <si>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</si>
  <si>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</si>
  <si>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</si>
  <si>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</si>
  <si>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</si>
  <si>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</si>
  <si>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</si>
  <si>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</si>
  <si>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</si>
  <si>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</si>
  <si>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</si>
  <si>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</si>
  <si>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</si>
  <si>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</si>
  <si>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</si>
  <si>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</si>
  <si>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</si>
  <si>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</si>
  <si>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</si>
  <si>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</si>
  <si>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</si>
  <si>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</si>
  <si>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</si>
  <si>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</si>
  <si>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</si>
  <si>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</si>
  <si>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</si>
  <si>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</si>
  <si>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</si>
  <si>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</si>
  <si>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</si>
  <si>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</si>
  <si>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</si>
  <si>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</si>
  <si>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</si>
  <si>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</si>
  <si>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</si>
  <si>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</si>
  <si>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</si>
  <si>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</si>
  <si>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</si>
  <si>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</si>
  <si>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</si>
  <si>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</si>
  <si>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</si>
  <si>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</si>
  <si>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</si>
  <si>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</si>
  <si>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</si>
  <si>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</si>
  <si>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</si>
  <si>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</si>
  <si>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</si>
  <si>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</si>
  <si>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</si>
  <si>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</si>
  <si>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</si>
  <si>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</si>
  <si>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</si>
  <si>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</si>
  <si>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</si>
  <si>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</si>
  <si>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</si>
  <si>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</si>
  <si>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</si>
  <si>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</si>
  <si>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</si>
  <si>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</si>
  <si>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</si>
  <si>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</si>
  <si>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</si>
  <si>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</si>
  <si>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</si>
  <si>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</si>
  <si>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</si>
  <si>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</si>
  <si>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</si>
  <si>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</si>
  <si>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</si>
  <si>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</si>
  <si>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</si>
  <si>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</si>
  <si>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</si>
  <si>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</si>
  <si>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</si>
  <si>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</si>
  <si>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</si>
  <si>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</si>
  <si>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</si>
  <si>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</si>
  <si>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</si>
  <si>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</si>
  <si>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</si>
  <si>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</si>
  <si>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</si>
  <si>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</si>
  <si>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</si>
  <si>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</si>
  <si>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</si>
  <si>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</si>
  <si>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</si>
  <si>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</si>
  <si>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</si>
  <si>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</si>
  <si>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</si>
  <si>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</si>
  <si>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</si>
  <si>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</si>
  <si>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</si>
  <si>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</si>
  <si>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</si>
  <si>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</si>
  <si>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</si>
  <si>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</si>
  <si>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</si>
  <si>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</si>
  <si>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</si>
  <si>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</si>
  <si>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</si>
  <si>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</si>
  <si>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</si>
  <si>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</si>
  <si>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</si>
  <si>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</si>
  <si>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</si>
  <si>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</si>
  <si>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</si>
  <si>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</si>
  <si>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</si>
  <si>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</si>
  <si>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</si>
  <si>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</si>
  <si>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</si>
  <si>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</si>
  <si>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</si>
  <si>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</si>
  <si>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</si>
  <si>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</si>
  <si>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</si>
  <si>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</si>
  <si>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</si>
  <si>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</si>
  <si>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</si>
  <si>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</si>
  <si>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</si>
  <si>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</si>
  <si>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</si>
  <si>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</si>
  <si>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</si>
  <si>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</si>
  <si>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</si>
  <si>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</si>
  <si>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</si>
  <si>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</si>
  <si>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</si>
  <si>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</si>
  <si>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</si>
  <si>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</si>
  <si>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</si>
  <si>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</si>
  <si>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</si>
  <si>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</si>
  <si>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</si>
  <si>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</si>
  <si>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</si>
  <si>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</si>
  <si>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</si>
  <si>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</si>
  <si>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</si>
  <si>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</si>
  <si>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</si>
  <si>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</si>
  <si>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</si>
  <si>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</si>
  <si>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</si>
  <si>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</si>
  <si>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</si>
  <si>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</si>
  <si>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</si>
  <si>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</si>
  <si>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</si>
  <si>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</si>
  <si>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</si>
  <si>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</si>
  <si>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</si>
  <si>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</si>
  <si>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</si>
  <si>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</si>
  <si>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</si>
  <si>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</si>
  <si>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</si>
  <si>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</si>
  <si>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</si>
  <si>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</si>
  <si>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</si>
  <si>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</si>
  <si>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</si>
  <si>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</si>
  <si>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</si>
  <si>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</si>
  <si>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</si>
  <si>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</si>
  <si>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</si>
  <si>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</si>
  <si>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</si>
  <si>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</si>
  <si>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</si>
  <si>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</si>
  <si>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</si>
  <si>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</si>
  <si>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</si>
  <si>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</si>
  <si>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</si>
  <si>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</si>
  <si>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</si>
  <si>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</si>
  <si>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</si>
  <si>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</si>
  <si>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</si>
  <si>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</si>
  <si>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</si>
  <si>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</si>
  <si>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</si>
  <si>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</si>
  <si>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</si>
  <si>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</si>
  <si>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</si>
  <si>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</si>
  <si>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</si>
  <si>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</si>
  <si>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</si>
  <si>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</si>
  <si>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</si>
  <si>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</si>
  <si>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</si>
  <si>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</si>
  <si>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</si>
  <si>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</si>
  <si>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</si>
  <si>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</si>
  <si>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</si>
  <si>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</si>
  <si>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</si>
  <si>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</si>
  <si>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</si>
  <si>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</si>
  <si>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</si>
  <si>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</si>
  <si>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</si>
  <si>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</si>
  <si>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</si>
  <si>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</si>
  <si>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</si>
  <si>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</si>
  <si>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</si>
  <si>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</si>
  <si>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</si>
  <si>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</si>
  <si>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</si>
  <si>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</si>
  <si>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</si>
  <si>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</si>
  <si>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</si>
  <si>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</si>
  <si>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</si>
  <si>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</si>
  <si>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</si>
  <si>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</si>
  <si>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</si>
  <si>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</si>
  <si>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</si>
  <si>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</si>
  <si>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</si>
  <si>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</si>
  <si>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</si>
  <si>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</si>
  <si>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</si>
  <si>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</si>
  <si>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</si>
  <si>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</si>
  <si>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</si>
  <si>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</si>
  <si>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</si>
  <si>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</si>
  <si>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</si>
  <si>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</si>
  <si>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</si>
  <si>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</si>
  <si>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</si>
  <si>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</si>
  <si>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</si>
  <si>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</si>
  <si>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</si>
  <si>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</si>
  <si>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</si>
  <si>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</si>
  <si>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</si>
  <si>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</si>
  <si>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</si>
  <si>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</si>
  <si>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</si>
  <si>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</si>
  <si>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</si>
  <si>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</si>
  <si>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</si>
  <si>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</si>
  <si>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</si>
  <si>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</si>
  <si>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</si>
  <si>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</si>
  <si>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</si>
  <si>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</si>
  <si>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</si>
  <si>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</si>
  <si>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</si>
  <si>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</si>
  <si>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</si>
  <si>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</si>
  <si>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</si>
  <si>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</si>
  <si>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</si>
  <si>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</si>
  <si>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</si>
  <si>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</si>
  <si>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</si>
  <si>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</si>
  <si>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</si>
  <si>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</si>
  <si>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</si>
  <si>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</si>
  <si>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</si>
  <si>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</si>
  <si>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</si>
  <si>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</si>
  <si>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</si>
  <si>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</si>
  <si>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</si>
  <si>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</si>
  <si>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</si>
  <si>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</si>
  <si>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</si>
  <si>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</si>
  <si>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</si>
  <si>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</si>
  <si>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</si>
  <si>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</si>
  <si>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</si>
  <si>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</si>
  <si>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</si>
  <si>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</si>
  <si>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</si>
  <si>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</si>
  <si>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</si>
  <si>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</si>
  <si>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</si>
  <si>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</si>
  <si>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</si>
  <si>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</si>
  <si>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</si>
  <si>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</si>
  <si>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</si>
  <si>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</si>
  <si>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</si>
  <si>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</si>
  <si>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</si>
  <si>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</si>
  <si>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</si>
  <si>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</si>
  <si>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</si>
  <si>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</si>
  <si>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</si>
  <si>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</si>
  <si>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</si>
  <si>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</si>
  <si>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</si>
  <si>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</si>
  <si>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</si>
  <si>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</si>
  <si>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</si>
  <si>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</si>
  <si>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</si>
  <si>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</si>
  <si>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</si>
  <si>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</si>
  <si>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</si>
  <si>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</si>
  <si>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</si>
  <si>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</si>
  <si>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</si>
  <si>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</si>
  <si>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</si>
  <si>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</si>
  <si>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</si>
  <si>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</si>
  <si>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</si>
  <si>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</si>
  <si>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</si>
  <si>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</si>
  <si>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</si>
  <si>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</si>
  <si>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</si>
  <si>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</si>
  <si>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</si>
  <si>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</si>
  <si>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</si>
  <si>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</si>
  <si>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</si>
  <si>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</si>
  <si>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</si>
  <si>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</si>
  <si>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</si>
  <si>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4.95</t>
  </si>
  <si>
    <t>▲ 7.03</t>
  </si>
  <si>
    <t>国民健康保険特別会計（直診勘定）</t>
  </si>
  <si>
    <t>▲ 0.40</t>
  </si>
  <si>
    <t>▲ 0.73</t>
  </si>
  <si>
    <t>▲ 1.59</t>
  </si>
  <si>
    <t>▲ 1.09</t>
  </si>
  <si>
    <t>一般会計</t>
  </si>
  <si>
    <t>介護保険特別会計</t>
  </si>
  <si>
    <t>簡易水道事業特別会計</t>
  </si>
  <si>
    <t>国民健康保険特別会計（事業勘定）</t>
  </si>
  <si>
    <t>後期高齢者医療特別会計</t>
  </si>
  <si>
    <t>その他会計（赤字）</t>
  </si>
  <si>
    <t>▲ 8.93</t>
  </si>
  <si>
    <t>▲ 9.60</t>
  </si>
  <si>
    <t>▲ 9.33</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</si>
  <si>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</si>
  <si>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</si>
  <si>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</si>
  <si>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</si>
  <si>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</si>
  <si>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</si>
  <si>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</si>
  <si>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</si>
  <si>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</si>
  <si>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</si>
  <si>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</si>
  <si>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</si>
  <si>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</si>
  <si>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</si>
  <si>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</si>
  <si>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</si>
  <si>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</si>
  <si>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</si>
  <si>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</si>
  <si>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曽爾村土地開発公社</t>
    <rPh sb="0" eb="3">
      <t>ソニムラ</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</si>
  <si>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</si>
  <si>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ふるさと曽爾村元気推進基金</t>
    <rPh sb="4" eb="7">
      <t>ソニムラ</t>
    </rPh>
    <rPh sb="7" eb="9">
      <t>ゲンキ</t>
    </rPh>
    <rPh sb="9" eb="11">
      <t>スイシン</t>
    </rPh>
    <rPh sb="11" eb="13">
      <t>キキン</t>
    </rPh>
    <phoneticPr fontId="5"/>
  </si>
  <si>
    <t>地域福祉基金</t>
    <rPh sb="0" eb="2">
      <t>チイキ</t>
    </rPh>
    <rPh sb="2" eb="4">
      <t>フクシ</t>
    </rPh>
    <rPh sb="4" eb="6">
      <t>キキン</t>
    </rPh>
    <phoneticPr fontId="5"/>
  </si>
  <si>
    <t>ふるさと創生事業基金</t>
    <rPh sb="4" eb="6">
      <t>ソウセイ</t>
    </rPh>
    <rPh sb="6" eb="8">
      <t>ジギョウ</t>
    </rPh>
    <rPh sb="8" eb="10">
      <t>キキン</t>
    </rPh>
    <phoneticPr fontId="5"/>
  </si>
  <si>
    <t>森林環境整備基金</t>
    <rPh sb="0" eb="2">
      <t>シンリン</t>
    </rPh>
    <rPh sb="2" eb="4">
      <t>カンキョウ</t>
    </rPh>
    <rPh sb="4" eb="6">
      <t>セイビ</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</si>
  <si>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</si>
  <si>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</si>
  <si>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</si>
  <si>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</si>
  <si>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</si>
  <si>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</si>
  <si>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</si>
  <si>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</si>
  <si>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</si>
  <si>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</si>
  <si>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将来負担比率がマイナスとなるため、特記事項なし。</t>
    <rPh sb="0" eb="2">
      <t>ショウライ</t>
    </rPh>
    <rPh sb="2" eb="4">
      <t>フタン</t>
    </rPh>
    <rPh sb="4" eb="6">
      <t>ヒリツ</t>
    </rPh>
    <rPh sb="17" eb="19">
      <t>トッキ</t>
    </rPh>
    <rPh sb="19" eb="21">
      <t>ジコウ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</si>
</sst>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76" fontId="34" fillId="6" borderId="38"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243C-4085-9754-8C5C8ECDF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241457</c:v>
                </c:pt>
                <c:pt idx="1">
                  <c:v>277710</c:v>
                </c:pt>
                <c:pt idx="2">
                  <c:v>873433</c:v>
                </c:pt>
                <c:pt idx="3">
                  <c:v>344270</c:v>
                </c:pt>
                <c:pt idx="4">
                  <c:v>282788</c:v>
                </c:pt>
              </c:numCache>
            </c:numRef>
          </c:val>
          <c:smooth val="0"/>
          <c:extLst>
            <c:ext xmlns:c16="http://schemas.microsoft.com/office/drawing/2014/chart" uri="{C3380CC4-5D6E-409C-BE32-E72D297353CC}">
              <c16:uniqueId val="{00000001-243C-4085-9754-8C5C8ECDF2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3.76</c:v>
                </c:pt>
                <c:pt idx="1">
                  <c:v>3.5</c:v>
                </c:pt>
                <c:pt idx="2">
                  <c:v>4.97</c:v>
                </c:pt>
                <c:pt idx="3">
                  <c:v>7.85</c:v>
                </c:pt>
                <c:pt idx="4">
                  <c:v>7.45</c:v>
                </c:pt>
              </c:numCache>
            </c:numRef>
          </c:val>
          <c:extLst>
            <c:ext xmlns:c16="http://schemas.microsoft.com/office/drawing/2014/chart" uri="{C3380CC4-5D6E-409C-BE32-E72D297353CC}">
              <c16:uniqueId val="{00000000-CF9B-491F-9E09-CC1D23122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76.48</c:v>
                </c:pt>
                <c:pt idx="1">
                  <c:v>75.55</c:v>
                </c:pt>
                <c:pt idx="2">
                  <c:v>73.53</c:v>
                </c:pt>
                <c:pt idx="3">
                  <c:v>69.650000000000006</c:v>
                </c:pt>
                <c:pt idx="4">
                  <c:v>62.06</c:v>
                </c:pt>
              </c:numCache>
            </c:numRef>
          </c:val>
          <c:extLst>
            <c:ext xmlns:c16="http://schemas.microsoft.com/office/drawing/2014/chart" uri="{C3380CC4-5D6E-409C-BE32-E72D297353CC}">
              <c16:uniqueId val="{00000001-CF9B-491F-9E09-CC1D23122E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-4.95</c:v>
                </c:pt>
                <c:pt idx="1">
                  <c:v>-7.03</c:v>
                </c:pt>
                <c:pt idx="2">
                  <c:v>1.9</c:v>
                </c:pt>
                <c:pt idx="3">
                  <c:v>3.21</c:v>
                </c:pt>
                <c:pt idx="4">
                  <c:v>0.51</c:v>
                </c:pt>
              </c:numCache>
            </c:numRef>
          </c:val>
          <c:smooth val="0"/>
          <c:extLst>
            <c:ext xmlns:c16="http://schemas.microsoft.com/office/drawing/2014/chart" uri="{C3380CC4-5D6E-409C-BE32-E72D297353CC}">
              <c16:uniqueId val="{00000002-CF9B-491F-9E09-CC1D23122E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648A-4216-8665-702B168BD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8.93</c:v>
                </c:pt>
                <c:pt idx="1">
                  <c:v>#N/A</c:v>
                </c:pt>
                <c:pt idx="2">
                  <c:v>9.6</c:v>
                </c:pt>
                <c:pt idx="3">
                  <c:v>#N/A</c:v>
                </c:pt>
                <c:pt idx="4">
                  <c:v>9.33</c:v>
                </c:pt>
                <c:pt idx="5">
                  <c:v>#N/A</c:v>
                </c:pt>
                <c:pt idx="6">
                  <c:v>0</c:v>
                </c:pt>
                <c:pt idx="7">
                  <c:v>0</c:v>
                </c:pt>
                <c:pt idx="8">
                  <c:v>0</c:v>
                </c:pt>
                <c:pt idx="9">
                  <c:v>0</c:v>
                </c:pt>
              </c:numCache>
            </c:numRef>
          </c:val>
          <c:extLst>
            <c:ext xmlns:c16="http://schemas.microsoft.com/office/drawing/2014/chart" uri="{C3380CC4-5D6E-409C-BE32-E72D297353CC}">
              <c16:uniqueId val="{00000001-648A-4216-8665-702B168BD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A-4216-8665-702B168BD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8A-4216-8665-702B168BDB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0.03</c:v>
                </c:pt>
                <c:pt idx="6">
                  <c:v>#N/A</c:v>
                </c:pt>
                <c:pt idx="7">
                  <c:v>0.01</c:v>
                </c:pt>
                <c:pt idx="8">
                  <c:v>#N/A</c:v>
                </c:pt>
                <c:pt idx="9">
                  <c:v>0</c:v>
                </c:pt>
              </c:numCache>
            </c:numRef>
          </c:val>
          <c:extLst>
            <c:ext xmlns:c16="http://schemas.microsoft.com/office/drawing/2014/chart" uri="{C3380CC4-5D6E-409C-BE32-E72D297353CC}">
              <c16:uniqueId val="{00000004-648A-4216-8665-702B168BDB8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3.33</c:v>
                </c:pt>
                <c:pt idx="2">
                  <c:v>#N/A</c:v>
                </c:pt>
                <c:pt idx="3">
                  <c:v>0.82</c:v>
                </c:pt>
                <c:pt idx="4">
                  <c:v>#N/A</c:v>
                </c:pt>
                <c:pt idx="5">
                  <c:v>1.0900000000000001</c:v>
                </c:pt>
                <c:pt idx="6">
                  <c:v>#N/A</c:v>
                </c:pt>
                <c:pt idx="7">
                  <c:v>0.76</c:v>
                </c:pt>
                <c:pt idx="8">
                  <c:v>#N/A</c:v>
                </c:pt>
                <c:pt idx="9">
                  <c:v>0.52</c:v>
                </c:pt>
              </c:numCache>
            </c:numRef>
          </c:val>
          <c:extLst>
            <c:ext xmlns:c16="http://schemas.microsoft.com/office/drawing/2014/chart" uri="{C3380CC4-5D6E-409C-BE32-E72D297353CC}">
              <c16:uniqueId val="{00000005-648A-4216-8665-702B168BDB8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0.19</c:v>
                </c:pt>
                <c:pt idx="4">
                  <c:v>#N/A</c:v>
                </c:pt>
                <c:pt idx="5">
                  <c:v>0.36</c:v>
                </c:pt>
                <c:pt idx="6">
                  <c:v>#N/A</c:v>
                </c:pt>
                <c:pt idx="7">
                  <c:v>0.4</c:v>
                </c:pt>
                <c:pt idx="8">
                  <c:v>#N/A</c:v>
                </c:pt>
                <c:pt idx="9">
                  <c:v>0.53</c:v>
                </c:pt>
              </c:numCache>
            </c:numRef>
          </c:val>
          <c:extLst>
            <c:ext xmlns:c16="http://schemas.microsoft.com/office/drawing/2014/chart" uri="{C3380CC4-5D6E-409C-BE32-E72D297353CC}">
              <c16:uniqueId val="{00000006-648A-4216-8665-702B168BDB8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0.19</c:v>
                </c:pt>
                <c:pt idx="2">
                  <c:v>#N/A</c:v>
                </c:pt>
                <c:pt idx="3">
                  <c:v>0.9</c:v>
                </c:pt>
                <c:pt idx="4">
                  <c:v>#N/A</c:v>
                </c:pt>
                <c:pt idx="5">
                  <c:v>0.33</c:v>
                </c:pt>
                <c:pt idx="6">
                  <c:v>#N/A</c:v>
                </c:pt>
                <c:pt idx="7">
                  <c:v>0.44</c:v>
                </c:pt>
                <c:pt idx="8">
                  <c:v>#N/A</c:v>
                </c:pt>
                <c:pt idx="9">
                  <c:v>1.94</c:v>
                </c:pt>
              </c:numCache>
            </c:numRef>
          </c:val>
          <c:extLst>
            <c:ext xmlns:c16="http://schemas.microsoft.com/office/drawing/2014/chart" uri="{C3380CC4-5D6E-409C-BE32-E72D297353CC}">
              <c16:uniqueId val="{00000007-648A-4216-8665-702B168BDB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12.68</c:v>
                </c:pt>
                <c:pt idx="2">
                  <c:v>#N/A</c:v>
                </c:pt>
                <c:pt idx="3">
                  <c:v>13.1</c:v>
                </c:pt>
                <c:pt idx="4">
                  <c:v>#N/A</c:v>
                </c:pt>
                <c:pt idx="5">
                  <c:v>14.3</c:v>
                </c:pt>
                <c:pt idx="6">
                  <c:v>#N/A</c:v>
                </c:pt>
                <c:pt idx="7">
                  <c:v>7.85</c:v>
                </c:pt>
                <c:pt idx="8">
                  <c:v>#N/A</c:v>
                </c:pt>
                <c:pt idx="9">
                  <c:v>7.45</c:v>
                </c:pt>
              </c:numCache>
            </c:numRef>
          </c:val>
          <c:extLst>
            <c:ext xmlns:c16="http://schemas.microsoft.com/office/drawing/2014/chart" uri="{C3380CC4-5D6E-409C-BE32-E72D297353CC}">
              <c16:uniqueId val="{00000008-648A-4216-8665-702B168BDB82}"/>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0.4</c:v>
                </c:pt>
                <c:pt idx="3">
                  <c:v>#N/A</c:v>
                </c:pt>
                <c:pt idx="4">
                  <c:v>0.73</c:v>
                </c:pt>
                <c:pt idx="5">
                  <c:v>#N/A</c:v>
                </c:pt>
                <c:pt idx="6">
                  <c:v>1.59</c:v>
                </c:pt>
                <c:pt idx="7">
                  <c:v>#N/A</c:v>
                </c:pt>
                <c:pt idx="8">
                  <c:v>1.0900000000000001</c:v>
                </c:pt>
                <c:pt idx="9">
                  <c:v>#N/A</c:v>
                </c:pt>
              </c:numCache>
            </c:numRef>
          </c:val>
          <c:extLst>
            <c:ext xmlns:c16="http://schemas.microsoft.com/office/drawing/2014/chart" uri="{C3380CC4-5D6E-409C-BE32-E72D297353CC}">
              <c16:uniqueId val="{00000009-648A-4216-8665-702B168BDB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251</c:v>
                </c:pt>
                <c:pt idx="5">
                  <c:v>202</c:v>
                </c:pt>
                <c:pt idx="8">
                  <c:v>207</c:v>
                </c:pt>
                <c:pt idx="11">
                  <c:v>213</c:v>
                </c:pt>
                <c:pt idx="14">
                  <c:v>217</c:v>
                </c:pt>
              </c:numCache>
            </c:numRef>
          </c:val>
          <c:extLst>
            <c:ext xmlns:c16="http://schemas.microsoft.com/office/drawing/2014/chart" uri="{C3380CC4-5D6E-409C-BE32-E72D297353CC}">
              <c16:uniqueId val="{00000000-360C-4C83-8797-7E1E4C8DA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0C-4C83-8797-7E1E4C8DA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0C-4C83-8797-7E1E4C8DA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5</c:v>
                </c:pt>
                <c:pt idx="6">
                  <c:v>5</c:v>
                </c:pt>
                <c:pt idx="9">
                  <c:v>5</c:v>
                </c:pt>
                <c:pt idx="12">
                  <c:v>5</c:v>
                </c:pt>
              </c:numCache>
            </c:numRef>
          </c:val>
          <c:extLst>
            <c:ext xmlns:c16="http://schemas.microsoft.com/office/drawing/2014/chart" uri="{C3380CC4-5D6E-409C-BE32-E72D297353CC}">
              <c16:uniqueId val="{00000003-360C-4C83-8797-7E1E4C8DA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c:v>
                </c:pt>
                <c:pt idx="3">
                  <c:v>31</c:v>
                </c:pt>
                <c:pt idx="6">
                  <c:v>38</c:v>
                </c:pt>
                <c:pt idx="9">
                  <c:v>40</c:v>
                </c:pt>
                <c:pt idx="12">
                  <c:v>45</c:v>
                </c:pt>
              </c:numCache>
            </c:numRef>
          </c:val>
          <c:extLst>
            <c:ext xmlns:c16="http://schemas.microsoft.com/office/drawing/2014/chart" uri="{C3380CC4-5D6E-409C-BE32-E72D297353CC}">
              <c16:uniqueId val="{00000004-360C-4C83-8797-7E1E4C8DA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C-4C83-8797-7E1E4C8DA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0C-4C83-8797-7E1E4C8DA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244</c:v>
                </c:pt>
                <c:pt idx="3">
                  <c:v>296</c:v>
                </c:pt>
                <c:pt idx="6">
                  <c:v>214</c:v>
                </c:pt>
                <c:pt idx="9">
                  <c:v>221</c:v>
                </c:pt>
                <c:pt idx="12">
                  <c:v>232</c:v>
                </c:pt>
              </c:numCache>
            </c:numRef>
          </c:val>
          <c:extLst>
            <c:ext xmlns:c16="http://schemas.microsoft.com/office/drawing/2014/chart" uri="{C3380CC4-5D6E-409C-BE32-E72D297353CC}">
              <c16:uniqueId val="{00000007-360C-4C83-8797-7E1E4C8DAA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c:v>
                </c:pt>
                <c:pt idx="2">
                  <c:v>#N/A</c:v>
                </c:pt>
                <c:pt idx="3">
                  <c:v>#N/A</c:v>
                </c:pt>
                <c:pt idx="4">
                  <c:v>130</c:v>
                </c:pt>
                <c:pt idx="5">
                  <c:v>#N/A</c:v>
                </c:pt>
                <c:pt idx="6">
                  <c:v>#N/A</c:v>
                </c:pt>
                <c:pt idx="7">
                  <c:v>50</c:v>
                </c:pt>
                <c:pt idx="8">
                  <c:v>#N/A</c:v>
                </c:pt>
                <c:pt idx="9">
                  <c:v>#N/A</c:v>
                </c:pt>
                <c:pt idx="10">
                  <c:v>53</c:v>
                </c:pt>
                <c:pt idx="11">
                  <c:v>#N/A</c:v>
                </c:pt>
                <c:pt idx="12">
                  <c:v>#N/A</c:v>
                </c:pt>
                <c:pt idx="13">
                  <c:v>65</c:v>
                </c:pt>
                <c:pt idx="14">
                  <c:v>#N/A</c:v>
                </c:pt>
              </c:numCache>
            </c:numRef>
          </c:val>
          <c:smooth val="0"/>
          <c:extLst>
            <c:ext xmlns:c16="http://schemas.microsoft.com/office/drawing/2014/chart" uri="{C3380CC4-5D6E-409C-BE32-E72D297353CC}">
              <c16:uniqueId val="{00000008-360C-4C83-8797-7E1E4C8DAA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1922</c:v>
                </c:pt>
                <c:pt idx="5">
                  <c:v>1896</c:v>
                </c:pt>
                <c:pt idx="8">
                  <c:v>2197</c:v>
                </c:pt>
                <c:pt idx="11">
                  <c:v>2251</c:v>
                </c:pt>
                <c:pt idx="14">
                  <c:v>2190</c:v>
                </c:pt>
              </c:numCache>
            </c:numRef>
          </c:val>
          <c:extLst>
            <c:ext xmlns:c16="http://schemas.microsoft.com/office/drawing/2014/chart" uri="{C3380CC4-5D6E-409C-BE32-E72D297353CC}">
              <c16:uniqueId val="{00000000-EFE7-4E9F-8EE4-D4900421E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EFE7-4E9F-8EE4-D4900421E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2227</c:v>
                </c:pt>
                <c:pt idx="5">
                  <c:v>2175</c:v>
                </c:pt>
                <c:pt idx="8">
                  <c:v>1957</c:v>
                </c:pt>
                <c:pt idx="11">
                  <c:v>2003</c:v>
                </c:pt>
                <c:pt idx="14">
                  <c:v>2251</c:v>
                </c:pt>
              </c:numCache>
            </c:numRef>
          </c:val>
          <c:extLst>
            <c:ext xmlns:c16="http://schemas.microsoft.com/office/drawing/2014/chart" uri="{C3380CC4-5D6E-409C-BE32-E72D297353CC}">
              <c16:uniqueId val="{00000002-EFE7-4E9F-8EE4-D4900421E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7-4E9F-8EE4-D4900421E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E7-4E9F-8EE4-D4900421E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7-4E9F-8EE4-D4900421E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469</c:v>
                </c:pt>
                <c:pt idx="3">
                  <c:v>389</c:v>
                </c:pt>
                <c:pt idx="6">
                  <c:v>407</c:v>
                </c:pt>
                <c:pt idx="9">
                  <c:v>244</c:v>
                </c:pt>
                <c:pt idx="12">
                  <c:v>396</c:v>
                </c:pt>
              </c:numCache>
            </c:numRef>
          </c:val>
          <c:extLst>
            <c:ext xmlns:c16="http://schemas.microsoft.com/office/drawing/2014/chart" uri="{C3380CC4-5D6E-409C-BE32-E72D297353CC}">
              <c16:uniqueId val="{00000006-EFE7-4E9F-8EE4-D4900421E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27</c:v>
                </c:pt>
                <c:pt idx="6">
                  <c:v>22</c:v>
                </c:pt>
                <c:pt idx="9">
                  <c:v>16</c:v>
                </c:pt>
                <c:pt idx="12">
                  <c:v>20</c:v>
                </c:pt>
              </c:numCache>
            </c:numRef>
          </c:val>
          <c:extLst>
            <c:ext xmlns:c16="http://schemas.microsoft.com/office/drawing/2014/chart" uri="{C3380CC4-5D6E-409C-BE32-E72D297353CC}">
              <c16:uniqueId val="{00000007-EFE7-4E9F-8EE4-D4900421E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307</c:v>
                </c:pt>
                <c:pt idx="3">
                  <c:v>323</c:v>
                </c:pt>
                <c:pt idx="6">
                  <c:v>350</c:v>
                </c:pt>
                <c:pt idx="9">
                  <c:v>436</c:v>
                </c:pt>
                <c:pt idx="12">
                  <c:v>452</c:v>
                </c:pt>
              </c:numCache>
            </c:numRef>
          </c:val>
          <c:extLst>
            <c:ext xmlns:c16="http://schemas.microsoft.com/office/drawing/2014/chart" uri="{C3380CC4-5D6E-409C-BE32-E72D297353CC}">
              <c16:uniqueId val="{00000008-EFE7-4E9F-8EE4-D4900421E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E7-4E9F-8EE4-D4900421E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2086</c:v>
                </c:pt>
                <c:pt idx="3">
                  <c:v>2023</c:v>
                </c:pt>
                <c:pt idx="6">
                  <c:v>2511</c:v>
                </c:pt>
                <c:pt idx="9">
                  <c:v>2665</c:v>
                </c:pt>
                <c:pt idx="12">
                  <c:v>2765</c:v>
                </c:pt>
              </c:numCache>
            </c:numRef>
          </c:val>
          <c:extLst>
            <c:ext xmlns:c16="http://schemas.microsoft.com/office/drawing/2014/chart" uri="{C3380CC4-5D6E-409C-BE32-E72D297353CC}">
              <c16:uniqueId val="{0000000A-EFE7-4E9F-8EE4-D4900421E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E7-4E9F-8EE4-D4900421E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858</c:v>
                </c:pt>
                <c:pt idx="1">
                  <c:v>859</c:v>
                </c:pt>
                <c:pt idx="2">
                  <c:v>859</c:v>
                </c:pt>
              </c:numCache>
            </c:numRef>
          </c:val>
          <c:extLst>
            <c:ext xmlns:c16="http://schemas.microsoft.com/office/drawing/2014/chart" uri="{C3380CC4-5D6E-409C-BE32-E72D297353CC}">
              <c16:uniqueId val="{00000000-B1C3-4D25-A164-95FA3EA1B7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31</c:v>
                </c:pt>
                <c:pt idx="2">
                  <c:v>88</c:v>
                </c:pt>
              </c:numCache>
            </c:numRef>
          </c:val>
          <c:extLst>
            <c:ext xmlns:c16="http://schemas.microsoft.com/office/drawing/2014/chart" uri="{C3380CC4-5D6E-409C-BE32-E72D297353CC}">
              <c16:uniqueId val="{00000001-B1C3-4D25-A164-95FA3EA1B7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1049</c:v>
                </c:pt>
                <c:pt idx="1">
                  <c:v>1046</c:v>
                </c:pt>
                <c:pt idx="2">
                  <c:v>1226</c:v>
                </c:pt>
              </c:numCache>
            </c:numRef>
          </c:val>
          <c:extLst>
            <c:ext xmlns:c16="http://schemas.microsoft.com/office/drawing/2014/chart" uri="{C3380CC4-5D6E-409C-BE32-E72D297353CC}">
              <c16:uniqueId val="{00000002-B1C3-4D25-A164-95FA3EA1B7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{A1636F3C-D624-480F-BAC0-61099EEE083C}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54-4980-84A1-C816785AB3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{858A853D-9C7F-4EF5-955B-E83AC60200C7}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54-4980-84A1-C816785AB3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{A21FEF06-D4EF-482F-B26D-E8319FFAC85E}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54-4980-84A1-C816785AB3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{A6E58CF3-C433-4458-A021-0A360F781E79}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54-4980-84A1-C816785AB3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{3C1CE70C-C001-49BD-B364-9DA04BD5ED3F}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54-4980-84A1-C816785AB3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{B66F7C0C-88AC-43BD-BA80-393E3DCB104A}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54-4980-84A1-C816785AB3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{42A05039-A493-4B6E-8E48-F1577495D490}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54-4980-84A1-C816785AB3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{B289BD29-FE5A-4260-BC32-84CAC3EEA1AA}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54-4980-84A1-C816785AB3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{2D2135CD-0874-4A6F-A5C5-46C6475BD157}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54-4980-84A1-C816785AB3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42.8</c:v>
                </c:pt>
                <c:pt idx="16">
                  <c:v>41.9</c:v>
                </c:pt>
                <c:pt idx="24">
                  <c:v>44.8</c:v>
                </c:pt>
                <c:pt idx="32">
                  <c:v>46.6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54-4980-84A1-C816785AB3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{55511370-E1BB-4FEF-A386-C435CD6F3807}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54-4980-84A1-C816785AB3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{4D069905-B3B6-49C8-AA56-1713F5E419B1}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54-4980-84A1-C816785AB3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{4DF4D53F-B81E-42E4-A840-809F7A90F861}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54-4980-84A1-C816785AB3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{BE687266-0F8B-412D-A43F-F8A0EB0308A1}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54-4980-84A1-C816785AB3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{F805000F-6189-4D81-9F89-7DC05089C0DA}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54-4980-84A1-C816785AB3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{9609CAB2-7482-468F-B9BF-906448D9E8FA}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54-4980-84A1-C816785AB3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{FAB137C2-A00E-4650-8581-3E10C19125D1}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54-4980-84A1-C816785AB341}"/>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{1653D748-9DE5-4F91-A937-B9CA13B7BB78}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54-4980-84A1-C816785AB341}"/>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{F7EA128C-D36A-475C-B7B4-B1205AB1597B}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54-4980-84A1-C816785AB3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54-4980-84A1-C816785AB341}"/>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{974B7C15-47E3-432E-8F37-532AAAF316D5}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8B-4D7D-A550-A5CED7CB05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{78CC0202-D1C6-4C77-A867-F54C27E37121}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B-4D7D-A550-A5CED7CB05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{82C344DA-6B86-427A-9ADB-3D710BA67523}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B-4D7D-A550-A5CED7CB05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{62C4F2AB-C197-44E0-826E-323AA36D282A}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B-4D7D-A550-A5CED7CB05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{EEC0E806-A59B-4EB1-A329-883229F76EE4}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B-4D7D-A550-A5CED7CB05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{0ABF414A-E925-4033-8D29-3E59204EE4A2}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8B-4D7D-A550-A5CED7CB05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{44511F6A-9174-40F3-B7D5-CE6D6B46493C}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8B-4D7D-A550-A5CED7CB05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{00C8FBF2-3B68-4694-8F51-5AEC4A599F49}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8B-4D7D-A550-A5CED7CB05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{7C1D5A91-8195-4020-9AF2-AB36A8AB51B8}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8B-4D7D-A550-A5CED7CB05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4.3</c:v>
                </c:pt>
                <c:pt idx="16">
                  <c:v>7.3</c:v>
                </c:pt>
                <c:pt idx="24">
                  <c:v>8.1</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8B-4D7D-A550-A5CED7CB05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{3F81B079-B926-476E-81AB-11F638AA376A}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8B-4D7D-A550-A5CED7CB05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{B65D857B-DC9F-401D-B257-25D92C241E7E}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B-4D7D-A550-A5CED7CB05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{1FC1E966-94E6-417A-9099-D1FA76C96F83}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B-4D7D-A550-A5CED7CB05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{7FC93596-C0F6-42E2-9667-F5CBB83C581D}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B-4D7D-A550-A5CED7CB05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{4A5EF521-557A-4DBE-BBBA-B1D16070F1FB}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B-4D7D-A550-A5CED7CB0519}"/>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{0529CD74-08B5-4A15-B0C3-3BF1A3FD98E3}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8B-4D7D-A550-A5CED7CB05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{6DC06785-38DF-4EF4-878E-23023B6A3974}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8B-4D7D-A550-A5CED7CB05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{54C49E15-29BF-4E0E-BE10-6EB15ECB6C45}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8B-4D7D-A550-A5CED7CB05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{A269000E-D98C-40C7-A567-1E912E78DAF9}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8B-4D7D-A550-A5CED7CB05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8B-4D7D-A550-A5CED7CB0519}"/>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元年度に小中一貫施設整備事業や光ケーブル化事業などの大きな公共投資を行ったことで、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公債費の元利償還金が増えることは確実であるが、</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財政状況が改善しつつある内に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任意繰上償還を図るため減債基金の積極的な積立及び投資的経費の抑制により財政健全化を図る。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令和元年度に行った</a:t>
          </a:r>
          <a:r>
            <a:rPr kumimoji="1" lang="ja-JP" altLang="ja-JP" sz="1100">
              <a:solidFill>
                <a:schemeClr val="dk1"/>
              </a:solidFill>
              <a:effectLst/>
              <a:latin typeface="+mn-lt"/>
              <a:ea typeface="+mn-ea"/>
              <a:cs typeface="+mn-cs"/>
            </a:rPr>
            <a:t>小中一貫施設整備事業や光ケーブル化事業</a:t>
          </a:r>
          <a:r>
            <a:rPr kumimoji="1" lang="ja-JP" altLang="en-US" sz="1100">
              <a:solidFill>
                <a:schemeClr val="dk1"/>
              </a:solidFill>
              <a:effectLst/>
              <a:latin typeface="+mn-lt"/>
              <a:ea typeface="+mn-ea"/>
              <a:cs typeface="+mn-cs"/>
            </a:rPr>
            <a:t>などの大型事業</a:t>
          </a:r>
          <a:r>
            <a:rPr kumimoji="1" lang="ja-JP" altLang="ja-JP" sz="1100">
              <a:solidFill>
                <a:schemeClr val="dk1"/>
              </a:solidFill>
              <a:effectLst/>
              <a:latin typeface="+mn-lt"/>
              <a:ea typeface="+mn-ea"/>
              <a:cs typeface="+mn-cs"/>
            </a:rPr>
            <a:t>により大きく増加した。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年度については、お亀の湯やファームガーデンなどの観光施設などの大型事業により増加した。退職手当負担見込額の増については、令和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年度に一般職員が多く中途退職したことにより増加した。</a:t>
          </a:r>
          <a:r>
            <a:rPr kumimoji="1" lang="ja-JP" altLang="ja-JP" sz="1100">
              <a:solidFill>
                <a:schemeClr val="dk1"/>
              </a:solidFill>
              <a:effectLst/>
              <a:latin typeface="+mn-lt"/>
              <a:ea typeface="+mn-ea"/>
              <a:cs typeface="+mn-cs"/>
            </a:rPr>
            <a:t>その他の将来負担額の増加、また充当可能財源の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により、将来負担比率の見通しは前年度と比較してより</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（増減理由）</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・公共施設の経年劣化による長寿命化事業による財源に充てるため公共施設整備基金を</a:t>
          </a:r>
          <a:r>
            <a:rPr kumimoji="1" lang="en-US" altLang="ja-JP" sz="1400">
              <a:solidFill>
                <a:schemeClr val="dk1"/>
              </a:solidFill>
              <a:effectLst/>
              <a:latin typeface="+mn-lt"/>
              <a:ea typeface="+mn-ea"/>
              <a:cs typeface="+mn-cs"/>
            </a:rPr>
            <a:t>20,400</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将来の財政安定化のため減債基金を</a:t>
          </a:r>
          <a:r>
            <a:rPr kumimoji="1" lang="en-US" altLang="ja-JP" sz="1400">
              <a:solidFill>
                <a:schemeClr val="dk1"/>
              </a:solidFill>
              <a:effectLst/>
              <a:latin typeface="+mn-lt"/>
              <a:ea typeface="+mn-ea"/>
              <a:cs typeface="+mn-cs"/>
            </a:rPr>
            <a:t>5,700</a:t>
          </a:r>
          <a:r>
            <a:rPr kumimoji="1" lang="ja-JP" altLang="ja-JP" sz="1400">
              <a:solidFill>
                <a:schemeClr val="dk1"/>
              </a:solidFill>
              <a:effectLst/>
              <a:latin typeface="+mn-lt"/>
              <a:ea typeface="+mn-ea"/>
              <a:cs typeface="+mn-cs"/>
            </a:rPr>
            <a:t>万円積立てた一方、</a:t>
          </a:r>
          <a:r>
            <a:rPr kumimoji="1" lang="ja-JP" altLang="en-US" sz="1400">
              <a:solidFill>
                <a:schemeClr val="dk1"/>
              </a:solidFill>
              <a:effectLst/>
              <a:latin typeface="+mn-lt"/>
              <a:ea typeface="+mn-ea"/>
              <a:cs typeface="+mn-cs"/>
            </a:rPr>
            <a:t>主に庁舎屋上防水事業に充てるため</a:t>
          </a:r>
          <a:r>
            <a:rPr kumimoji="1" lang="ja-JP" altLang="ja-JP" sz="1400">
              <a:solidFill>
                <a:schemeClr val="dk1"/>
              </a:solidFill>
              <a:effectLst/>
              <a:latin typeface="+mn-lt"/>
              <a:ea typeface="+mn-ea"/>
              <a:cs typeface="+mn-cs"/>
            </a:rPr>
            <a:t>、公共施設整備基金を</a:t>
          </a:r>
          <a:r>
            <a:rPr kumimoji="1" lang="en-US" altLang="ja-JP" sz="1400">
              <a:solidFill>
                <a:schemeClr val="dk1"/>
              </a:solidFill>
              <a:effectLst/>
              <a:latin typeface="+mn-lt"/>
              <a:ea typeface="+mn-ea"/>
              <a:cs typeface="+mn-cs"/>
            </a:rPr>
            <a:t>4,000</a:t>
          </a:r>
          <a:r>
            <a:rPr kumimoji="1" lang="ja-JP" altLang="ja-JP" sz="1400">
              <a:solidFill>
                <a:schemeClr val="dk1"/>
              </a:solidFill>
              <a:effectLst/>
              <a:latin typeface="+mn-lt"/>
              <a:ea typeface="+mn-ea"/>
              <a:cs typeface="+mn-cs"/>
            </a:rPr>
            <a:t>万円取り崩したこと等により、基金全体としては</a:t>
          </a:r>
          <a:r>
            <a:rPr kumimoji="1" lang="en-US" altLang="ja-JP" sz="1400">
              <a:solidFill>
                <a:schemeClr val="dk1"/>
              </a:solidFill>
              <a:effectLst/>
              <a:latin typeface="+mn-lt"/>
              <a:ea typeface="+mn-ea"/>
              <a:cs typeface="+mn-cs"/>
            </a:rPr>
            <a:t>23,810</a:t>
          </a:r>
          <a:r>
            <a:rPr kumimoji="1" lang="ja-JP" altLang="ja-JP" sz="1400">
              <a:solidFill>
                <a:schemeClr val="dk1"/>
              </a:solidFill>
              <a:effectLst/>
              <a:latin typeface="+mn-lt"/>
              <a:ea typeface="+mn-ea"/>
              <a:cs typeface="+mn-cs"/>
            </a:rPr>
            <a:t>万円の増額となった。</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目的基金で一番残高のある</a:t>
          </a:r>
          <a:r>
            <a:rPr kumimoji="1" lang="ja-JP" altLang="ja-JP" sz="1400">
              <a:solidFill>
                <a:schemeClr val="dk1"/>
              </a:solidFill>
              <a:effectLst/>
              <a:latin typeface="+mn-lt"/>
              <a:ea typeface="+mn-ea"/>
              <a:cs typeface="+mn-cs"/>
            </a:rPr>
            <a:t>「公共施設整備基金」については、旧小学校の活用や複数の公共施設について長寿命化事業を実施しなければならないことなどから、中長期的には減額していくものと思われる。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・公共施設整備基金：公共施設の整備等の推進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・ふるさと曽爾村元気推進基金：自然環境・景観の保護、伝統文化の伝承、産業振興、若者定住の促進、住民福祉の向上を推進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・地域福祉基金：福祉活動の促進及び快適な生活環境の形成</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・ふるさと創生事業基金：産業等を活かした独創的な村づくり事業の創設</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・森林環境整備基金：森林整備事業の円滑な運営</a:t>
          </a:r>
          <a:endParaRPr lang="ja-JP" altLang="ja-JP" sz="1600">
            <a:effectLst/>
          </a:endParaRPr>
        </a:p>
        <a:p>
          <a:r>
            <a:rPr kumimoji="1" lang="ja-JP" altLang="ja-JP" sz="1200">
              <a:solidFill>
                <a:schemeClr val="dk1"/>
              </a:solidFill>
              <a:effectLst/>
              <a:latin typeface="+mn-lt"/>
              <a:ea typeface="+mn-ea"/>
              <a:cs typeface="+mn-cs"/>
            </a:rPr>
            <a:t>（増減理由）</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・公共施設整備基金：公共施設の長寿命化事業の財源として、積立取崩の差引</a:t>
          </a:r>
          <a:r>
            <a:rPr kumimoji="1" lang="en-US" altLang="ja-JP" sz="1200">
              <a:solidFill>
                <a:schemeClr val="dk1"/>
              </a:solidFill>
              <a:effectLst/>
              <a:latin typeface="+mn-lt"/>
              <a:ea typeface="+mn-ea"/>
              <a:cs typeface="+mn-cs"/>
            </a:rPr>
            <a:t>16,400</a:t>
          </a:r>
          <a:r>
            <a:rPr kumimoji="1" lang="ja-JP" altLang="ja-JP" sz="1200">
              <a:solidFill>
                <a:schemeClr val="dk1"/>
              </a:solidFill>
              <a:effectLst/>
              <a:latin typeface="+mn-lt"/>
              <a:ea typeface="+mn-ea"/>
              <a:cs typeface="+mn-cs"/>
            </a:rPr>
            <a:t>万円の増加</a:t>
          </a:r>
          <a:endParaRPr lang="ja-JP" altLang="ja-JP" sz="1600">
            <a:effectLst/>
          </a:endParaRPr>
        </a:p>
        <a:p>
          <a:r>
            <a:rPr kumimoji="1" lang="ja-JP" altLang="ja-JP" sz="1200">
              <a:solidFill>
                <a:schemeClr val="dk1"/>
              </a:solidFill>
              <a:effectLst/>
              <a:latin typeface="+mn-lt"/>
              <a:ea typeface="+mn-ea"/>
              <a:cs typeface="+mn-cs"/>
            </a:rPr>
            <a:t>・地域福祉基金：</a:t>
          </a:r>
          <a:r>
            <a:rPr kumimoji="1" lang="ja-JP" altLang="en-US" sz="1200">
              <a:solidFill>
                <a:schemeClr val="dk1"/>
              </a:solidFill>
              <a:effectLst/>
              <a:latin typeface="+mn-lt"/>
              <a:ea typeface="+mn-ea"/>
              <a:cs typeface="+mn-cs"/>
            </a:rPr>
            <a:t>高齢者移動支援事業拡充のため基金取崩増となったため、差引</a:t>
          </a:r>
          <a:r>
            <a:rPr kumimoji="1" lang="en-US" altLang="ja-JP" sz="1200">
              <a:solidFill>
                <a:schemeClr val="dk1"/>
              </a:solidFill>
              <a:effectLst/>
              <a:latin typeface="+mn-lt"/>
              <a:ea typeface="+mn-ea"/>
              <a:cs typeface="+mn-cs"/>
            </a:rPr>
            <a:t>450</a:t>
          </a:r>
          <a:r>
            <a:rPr kumimoji="1" lang="ja-JP" altLang="en-US" sz="1200">
              <a:solidFill>
                <a:schemeClr val="dk1"/>
              </a:solidFill>
              <a:effectLst/>
              <a:latin typeface="+mn-lt"/>
              <a:ea typeface="+mn-ea"/>
              <a:cs typeface="+mn-cs"/>
            </a:rPr>
            <a:t>万円の減</a:t>
          </a:r>
          <a:endParaRPr lang="ja-JP" altLang="ja-JP" sz="1600">
            <a:effectLst/>
          </a:endParaRPr>
        </a:p>
        <a:p>
          <a:r>
            <a:rPr kumimoji="1" lang="ja-JP" altLang="ja-JP" sz="1200">
              <a:solidFill>
                <a:schemeClr val="dk1"/>
              </a:solidFill>
              <a:effectLst/>
              <a:latin typeface="+mn-lt"/>
              <a:ea typeface="+mn-ea"/>
              <a:cs typeface="+mn-cs"/>
            </a:rPr>
            <a:t>・森林環境整備基金：村の森林整備事業の財源として</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万円積み立てた事による増加</a:t>
          </a:r>
          <a:endParaRPr lang="ja-JP" altLang="ja-JP" sz="1600">
            <a:effectLst/>
          </a:endParaRPr>
        </a:p>
        <a:p>
          <a:r>
            <a:rPr kumimoji="1" lang="ja-JP" altLang="ja-JP" sz="1200">
              <a:solidFill>
                <a:schemeClr val="dk1"/>
              </a:solidFill>
              <a:effectLst/>
              <a:latin typeface="+mn-lt"/>
              <a:ea typeface="+mn-ea"/>
              <a:cs typeface="+mn-cs"/>
            </a:rPr>
            <a:t>（今後の方針）</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・減債基金：将来の財政安定化のため令和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5,000</a:t>
          </a:r>
          <a:r>
            <a:rPr kumimoji="1" lang="ja-JP" altLang="en-US" sz="1200">
              <a:solidFill>
                <a:schemeClr val="dk1"/>
              </a:solidFill>
              <a:effectLst/>
              <a:latin typeface="+mn-lt"/>
              <a:ea typeface="+mn-ea"/>
              <a:cs typeface="+mn-cs"/>
            </a:rPr>
            <a:t>万円程度積立予定</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・公共施設整備基金：令和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年度以降に実施予定の公共施設長寿命化事業、</a:t>
          </a:r>
          <a:r>
            <a:rPr kumimoji="1" lang="ja-JP" altLang="en-US" sz="1200">
              <a:solidFill>
                <a:schemeClr val="dk1"/>
              </a:solidFill>
              <a:effectLst/>
              <a:latin typeface="+mn-lt"/>
              <a:ea typeface="+mn-ea"/>
              <a:cs typeface="+mn-cs"/>
            </a:rPr>
            <a:t>公共施設除却事業の</a:t>
          </a:r>
          <a:r>
            <a:rPr kumimoji="1" lang="ja-JP" altLang="ja-JP" sz="1200">
              <a:solidFill>
                <a:schemeClr val="dk1"/>
              </a:solidFill>
              <a:effectLst/>
              <a:latin typeface="+mn-lt"/>
              <a:ea typeface="+mn-ea"/>
              <a:cs typeface="+mn-cs"/>
            </a:rPr>
            <a:t>財源として令和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億円程度積立予定</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a:t>
          </a:r>
          <a:endParaRPr lang="ja-JP" altLang="ja-JP" sz="1600">
            <a:effectLst/>
          </a:endParaRPr>
        </a:p>
        <a:p>
          <a:r>
            <a:rPr kumimoji="1" lang="ja-JP" altLang="ja-JP" sz="1200">
              <a:solidFill>
                <a:schemeClr val="dk1"/>
              </a:solidFill>
              <a:effectLst/>
              <a:latin typeface="+mn-lt"/>
              <a:ea typeface="+mn-ea"/>
              <a:cs typeface="+mn-cs"/>
            </a:rPr>
            <a:t>　積立予定</a:t>
          </a:r>
          <a:endParaRPr lang="ja-JP" altLang="ja-JP" sz="1600">
            <a:effectLst/>
          </a:endParaRPr>
        </a:p>
        <a:p>
          <a:r>
            <a:rPr kumimoji="1" lang="ja-JP" altLang="ja-JP" sz="1200">
              <a:solidFill>
                <a:schemeClr val="dk1"/>
              </a:solidFill>
              <a:effectLst/>
              <a:latin typeface="+mn-lt"/>
              <a:ea typeface="+mn-ea"/>
              <a:cs typeface="+mn-cs"/>
            </a:rPr>
            <a:t>・森林環境整備基金：村の森林事業の進捗状況に伴い、積立予定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・預金利子の積立</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・現在は</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（増減理由）</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・基金積立</a:t>
          </a:r>
          <a:r>
            <a:rPr kumimoji="1" lang="en-US" altLang="ja-JP" sz="1400">
              <a:solidFill>
                <a:schemeClr val="dk1"/>
              </a:solidFill>
              <a:effectLst/>
              <a:latin typeface="+mn-lt"/>
              <a:ea typeface="+mn-ea"/>
              <a:cs typeface="+mn-cs"/>
            </a:rPr>
            <a:t>5,700</a:t>
          </a:r>
          <a:r>
            <a:rPr kumimoji="1" lang="ja-JP" altLang="ja-JP" sz="1400">
              <a:solidFill>
                <a:schemeClr val="dk1"/>
              </a:solidFill>
              <a:effectLst/>
              <a:latin typeface="+mn-lt"/>
              <a:ea typeface="+mn-ea"/>
              <a:cs typeface="+mn-cs"/>
            </a:rPr>
            <a:t>万円積み立てたことによる増額、預金利子の積立</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比べて</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改修工事等が少なかったことから、前年度と比較すると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となり、類似団体内平均値と比較すると</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％下回っている。平成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年から継続して平均を下回っていることから、老朽化に対する投資を比較的行えているといえる。今後も計画的な投資の継続が求められる。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13517</xdr:rowOff>
    </xdr:from>
    <xdr:to>
      <xdr:col>23</xdr:col>
      <xdr:colOff>136525</xdr:colOff>
      <xdr:row>27</xdr:row>
      <xdr:rowOff>115117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36394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2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129449</xdr:rowOff>
    </xdr:from>
    <xdr:to>
      <xdr:col>19</xdr:col>
      <xdr:colOff>187325</xdr:colOff>
      <xdr:row>27</xdr:row>
      <xdr:rowOff>59599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8799</xdr:rowOff>
    </xdr:from>
    <xdr:to>
      <xdr:col>23</xdr:col>
      <xdr:colOff>85725</xdr:colOff>
      <xdr:row>27</xdr:row>
      <xdr:rowOff>64317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40947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40005</xdr:rowOff>
    </xdr:from>
    <xdr:to>
      <xdr:col>15</xdr:col>
      <xdr:colOff>187325</xdr:colOff>
      <xdr:row>26</xdr:row>
      <xdr:rowOff>141605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2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90805</xdr:rowOff>
    </xdr:from>
    <xdr:to>
      <xdr:col>19</xdr:col>
      <xdr:colOff>136525</xdr:colOff>
      <xdr:row>27</xdr:row>
      <xdr:rowOff>8799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320030"/>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67764</xdr:rowOff>
    </xdr:from>
    <xdr:to>
      <xdr:col>11</xdr:col>
      <xdr:colOff>187325</xdr:colOff>
      <xdr:row>26</xdr:row>
      <xdr:rowOff>169364</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90805</xdr:rowOff>
    </xdr:from>
    <xdr:to>
      <xdr:col>15</xdr:col>
      <xdr:colOff>136525</xdr:colOff>
      <xdr:row>26</xdr:row>
      <xdr:rowOff>118564</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2527300" y="532003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24583</xdr:rowOff>
    </xdr:from>
    <xdr:to>
      <xdr:col>7</xdr:col>
      <xdr:colOff>187325</xdr:colOff>
      <xdr:row>26</xdr:row>
      <xdr:rowOff>126183</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2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75383</xdr:rowOff>
    </xdr:from>
    <xdr:to>
      <xdr:col>11</xdr:col>
      <xdr:colOff>136525</xdr:colOff>
      <xdr:row>26</xdr:row>
      <xdr:rowOff>118564</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30460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76126</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1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158132</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04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14441</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07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142710</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02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年度は減債基金</a:t>
          </a:r>
          <a:r>
            <a:rPr kumimoji="1" lang="ja-JP" altLang="en-US" sz="1100">
              <a:solidFill>
                <a:schemeClr val="dk1"/>
              </a:solidFill>
              <a:effectLst/>
              <a:latin typeface="+mn-lt"/>
              <a:ea typeface="+mn-ea"/>
              <a:cs typeface="+mn-cs"/>
            </a:rPr>
            <a:t>を多く積み立てられた</a:t>
          </a:r>
          <a:r>
            <a:rPr kumimoji="1" lang="ja-JP" altLang="ja-JP" sz="1100">
              <a:solidFill>
                <a:schemeClr val="dk1"/>
              </a:solidFill>
              <a:effectLst/>
              <a:latin typeface="+mn-lt"/>
              <a:ea typeface="+mn-ea"/>
              <a:cs typeface="+mn-cs"/>
            </a:rPr>
            <a:t>ことなどから充当可能財源が</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百万円増加したことで、前年度と比較すると</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％減少し、数値に改善がみられた。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％上回っている一方で、全国平均・奈良県内平均と比較すると平均を大きく下回る結果となっていることから、行政運営は比較的健全であるといえる。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102997</xdr:rowOff>
    </xdr:from>
    <xdr:to>
      <xdr:col>76</xdr:col>
      <xdr:colOff>73025</xdr:colOff>
      <xdr:row>29</xdr:row>
      <xdr:rowOff>33147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81424</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6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49932</xdr:rowOff>
    </xdr:from>
    <xdr:to>
      <xdr:col>72</xdr:col>
      <xdr:colOff>123825</xdr:colOff>
      <xdr:row>29</xdr:row>
      <xdr:rowOff>151532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153797</xdr:rowOff>
    </xdr:from>
    <xdr:to>
      <xdr:col>76</xdr:col>
      <xdr:colOff>22225</xdr:colOff>
      <xdr:row>29</xdr:row>
      <xdr:rowOff>100732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725922"/>
          <a:ext cx="711200" cy="1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78899</xdr:rowOff>
    </xdr:from>
    <xdr:to>
      <xdr:col>68</xdr:col>
      <xdr:colOff>123825</xdr:colOff>
      <xdr:row>30</xdr:row>
      <xdr:rowOff>9049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8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100732</xdr:rowOff>
    </xdr:from>
    <xdr:to>
      <xdr:col>72</xdr:col>
      <xdr:colOff>73025</xdr:colOff>
      <xdr:row>29</xdr:row>
      <xdr:rowOff>129699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844307"/>
          <a:ext cx="762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128894</xdr:rowOff>
    </xdr:from>
    <xdr:to>
      <xdr:col>64</xdr:col>
      <xdr:colOff>123825</xdr:colOff>
      <xdr:row>28</xdr:row>
      <xdr:rowOff>59044</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5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8244</xdr:rowOff>
    </xdr:from>
    <xdr:to>
      <xdr:col>68</xdr:col>
      <xdr:colOff>73025</xdr:colOff>
      <xdr:row>29</xdr:row>
      <xdr:rowOff>129699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580369"/>
          <a:ext cx="762000" cy="2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114681</xdr:rowOff>
    </xdr:from>
    <xdr:to>
      <xdr:col>60</xdr:col>
      <xdr:colOff>123825</xdr:colOff>
      <xdr:row>28</xdr:row>
      <xdr:rowOff>44831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165481</xdr:rowOff>
    </xdr:from>
    <xdr:to>
      <xdr:col>64</xdr:col>
      <xdr:colOff>73025</xdr:colOff>
      <xdr:row>28</xdr:row>
      <xdr:rowOff>8244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566156"/>
          <a:ext cx="7620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142659</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176</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91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75571</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30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61358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2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97427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23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154396</xdr:rowOff>
    </xdr:from>
    <xdr:to>
      <xdr:col>15</xdr:col>
      <xdr:colOff>101600</xdr:colOff>
      <xdr:row>36</xdr:row>
      <xdr:rowOff>84546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64770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20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33746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181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107043</xdr:rowOff>
    </xdr:from>
    <xdr:to>
      <xdr:col>6</xdr:col>
      <xdr:colOff>38100</xdr:colOff>
      <xdr:row>36</xdr:row>
      <xdr:rowOff>37193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157843</xdr:rowOff>
    </xdr:from>
    <xdr:to>
      <xdr:col>10</xdr:col>
      <xdr:colOff>114300</xdr:colOff>
      <xdr:row>36</xdr:row>
      <xdr:rowOff>9253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79563</xdr:rowOff>
    </xdr:from>
    <xdr:to>
      <xdr:col>55</xdr:col>
      <xdr:colOff>50800</xdr:colOff>
      <xdr:row>41</xdr:row>
      <xdr:rowOff>9713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102440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7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80156</xdr:rowOff>
    </xdr:from>
    <xdr:to>
      <xdr:col>50</xdr:col>
      <xdr:colOff>165100</xdr:colOff>
      <xdr:row>41</xdr:row>
      <xdr:rowOff>10306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130363</xdr:rowOff>
    </xdr:from>
    <xdr:to>
      <xdr:col>55</xdr:col>
      <xdr:colOff>0</xdr:colOff>
      <xdr:row>40</xdr:row>
      <xdr:rowOff>130956</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988363"/>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84166</xdr:rowOff>
    </xdr:from>
    <xdr:to>
      <xdr:col>46</xdr:col>
      <xdr:colOff>38100</xdr:colOff>
      <xdr:row>41</xdr:row>
      <xdr:rowOff>14316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130956</xdr:rowOff>
    </xdr:from>
    <xdr:to>
      <xdr:col>50</xdr:col>
      <xdr:colOff>114300</xdr:colOff>
      <xdr:row>40</xdr:row>
      <xdr:rowOff>134966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88956"/>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88189</xdr:rowOff>
    </xdr:from>
    <xdr:to>
      <xdr:col>41</xdr:col>
      <xdr:colOff>101600</xdr:colOff>
      <xdr:row>41</xdr:row>
      <xdr:rowOff>18339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134966</xdr:rowOff>
    </xdr:from>
    <xdr:to>
      <xdr:col>45</xdr:col>
      <xdr:colOff>177800</xdr:colOff>
      <xdr:row>40</xdr:row>
      <xdr:rowOff>138989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9296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96062</xdr:rowOff>
    </xdr:from>
    <xdr:to>
      <xdr:col>36</xdr:col>
      <xdr:colOff>165100</xdr:colOff>
      <xdr:row>41</xdr:row>
      <xdr:rowOff>26212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9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138989</xdr:rowOff>
    </xdr:from>
    <xdr:to>
      <xdr:col>41</xdr:col>
      <xdr:colOff>50800</xdr:colOff>
      <xdr:row>40</xdr:row>
      <xdr:rowOff>146862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996989"/>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1433</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70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5443</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70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9466</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70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17339</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70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78377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53884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27759</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113506</xdr:rowOff>
    </xdr:from>
    <xdr:to>
      <xdr:col>55</xdr:col>
      <xdr:colOff>50800</xdr:colOff>
      <xdr:row>63</xdr:row>
      <xdr:rowOff>43656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136383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594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122122</xdr:rowOff>
    </xdr:from>
    <xdr:to>
      <xdr:col>50</xdr:col>
      <xdr:colOff>165100</xdr:colOff>
      <xdr:row>63</xdr:row>
      <xdr:rowOff>52272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164306</xdr:rowOff>
    </xdr:from>
    <xdr:to>
      <xdr:col>55</xdr:col>
      <xdr:colOff>0</xdr:colOff>
      <xdr:row>63</xdr:row>
      <xdr:rowOff>1472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94206"/>
          <a:ext cx="8382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129484</xdr:rowOff>
    </xdr:from>
    <xdr:to>
      <xdr:col>46</xdr:col>
      <xdr:colOff>38100</xdr:colOff>
      <xdr:row>63</xdr:row>
      <xdr:rowOff>59634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xdr:rowOff>
    </xdr:from>
    <xdr:to>
      <xdr:col>50</xdr:col>
      <xdr:colOff>114300</xdr:colOff>
      <xdr:row>63</xdr:row>
      <xdr:rowOff>8834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02822"/>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136730</xdr:rowOff>
    </xdr:from>
    <xdr:to>
      <xdr:col>41</xdr:col>
      <xdr:colOff>101600</xdr:colOff>
      <xdr:row>63</xdr:row>
      <xdr:rowOff>66880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8834</xdr:rowOff>
    </xdr:from>
    <xdr:to>
      <xdr:col>45</xdr:col>
      <xdr:colOff>177800</xdr:colOff>
      <xdr:row>63</xdr:row>
      <xdr:rowOff>16080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10184"/>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147457</xdr:rowOff>
    </xdr:from>
    <xdr:to>
      <xdr:col>36</xdr:col>
      <xdr:colOff>165100</xdr:colOff>
      <xdr:row>63</xdr:row>
      <xdr:rowOff>77607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16080</xdr:rowOff>
    </xdr:from>
    <xdr:to>
      <xdr:col>41</xdr:col>
      <xdr:colOff>50800</xdr:colOff>
      <xdr:row>63</xdr:row>
      <xdr:rowOff>26807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17430"/>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949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931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955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961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68799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527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76161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534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83407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541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94134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5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39732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75656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25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85</xdr:row>
      <xdr:rowOff>8708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019300" y="14306006"/>
          <a:ext cx="8890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108872</xdr:rowOff>
    </xdr:from>
    <xdr:to>
      <xdr:col>55</xdr:col>
      <xdr:colOff>50800</xdr:colOff>
      <xdr:row>87</xdr:row>
      <xdr:rowOff>39022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109076</xdr:rowOff>
    </xdr:from>
    <xdr:to>
      <xdr:col>50</xdr:col>
      <xdr:colOff>165100</xdr:colOff>
      <xdr:row>87</xdr:row>
      <xdr:rowOff>39226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159672</xdr:rowOff>
    </xdr:from>
    <xdr:to>
      <xdr:col>55</xdr:col>
      <xdr:colOff>0</xdr:colOff>
      <xdr:row>86</xdr:row>
      <xdr:rowOff>159876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904372"/>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109291</xdr:rowOff>
    </xdr:from>
    <xdr:to>
      <xdr:col>46</xdr:col>
      <xdr:colOff>38100</xdr:colOff>
      <xdr:row>87</xdr:row>
      <xdr:rowOff>39441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159876</xdr:rowOff>
    </xdr:from>
    <xdr:to>
      <xdr:col>50</xdr:col>
      <xdr:colOff>114300</xdr:colOff>
      <xdr:row>86</xdr:row>
      <xdr:rowOff>160091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90457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110049</xdr:rowOff>
    </xdr:from>
    <xdr:to>
      <xdr:col>41</xdr:col>
      <xdr:colOff>101600</xdr:colOff>
      <xdr:row>87</xdr:row>
      <xdr:rowOff>40199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160091</xdr:rowOff>
    </xdr:from>
    <xdr:to>
      <xdr:col>45</xdr:col>
      <xdr:colOff>177800</xdr:colOff>
      <xdr:row>86</xdr:row>
      <xdr:rowOff>160849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904791"/>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110306</xdr:rowOff>
    </xdr:from>
    <xdr:to>
      <xdr:col>36</xdr:col>
      <xdr:colOff>165100</xdr:colOff>
      <xdr:row>87</xdr:row>
      <xdr:rowOff>40456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160849</xdr:rowOff>
    </xdr:from>
    <xdr:to>
      <xdr:col>41</xdr:col>
      <xdr:colOff>50800</xdr:colOff>
      <xdr:row>86</xdr:row>
      <xdr:rowOff>161106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90554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30353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9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30568</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94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31326</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9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31583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94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121920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66040</xdr:rowOff>
    </xdr:from>
    <xdr:to>
      <xdr:col>76</xdr:col>
      <xdr:colOff>165100</xdr:colOff>
      <xdr:row>40</xdr:row>
      <xdr:rowOff>167640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116840</xdr:rowOff>
    </xdr:from>
    <xdr:to>
      <xdr:col>81</xdr:col>
      <xdr:colOff>50800</xdr:colOff>
      <xdr:row>40</xdr:row>
      <xdr:rowOff>121920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116840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934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156210</xdr:rowOff>
    </xdr:from>
    <xdr:to>
      <xdr:col>67</xdr:col>
      <xdr:colOff>101600</xdr:colOff>
      <xdr:row>40</xdr:row>
      <xdr:rowOff>86360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35560</xdr:rowOff>
    </xdr:from>
    <xdr:to>
      <xdr:col>71</xdr:col>
      <xdr:colOff>177800</xdr:colOff>
      <xdr:row>40</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8935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158767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77487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99967</xdr:rowOff>
    </xdr:from>
    <xdr:to>
      <xdr:col>112</xdr:col>
      <xdr:colOff>38100</xdr:colOff>
      <xdr:row>40</xdr:row>
      <xdr:rowOff>30117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150767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8275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110853</xdr:rowOff>
    </xdr:from>
    <xdr:to>
      <xdr:col>107</xdr:col>
      <xdr:colOff>101600</xdr:colOff>
      <xdr:row>40</xdr:row>
      <xdr:rowOff>41003</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150767</xdr:rowOff>
    </xdr:from>
    <xdr:to>
      <xdr:col>111</xdr:col>
      <xdr:colOff>177800</xdr:colOff>
      <xdr:row>39</xdr:row>
      <xdr:rowOff>161653</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8373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121738</xdr:rowOff>
    </xdr:from>
    <xdr:to>
      <xdr:col>102</xdr:col>
      <xdr:colOff>165100</xdr:colOff>
      <xdr:row>40</xdr:row>
      <xdr:rowOff>51888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161653</xdr:rowOff>
    </xdr:from>
    <xdr:to>
      <xdr:col>107</xdr:col>
      <xdr:colOff>50800</xdr:colOff>
      <xdr:row>40</xdr:row>
      <xdr:rowOff>1088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8482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xdr:rowOff>
    </xdr:from>
    <xdr:to>
      <xdr:col>102</xdr:col>
      <xdr:colOff>114300</xdr:colOff>
      <xdr:row>40</xdr:row>
      <xdr:rowOff>15240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85908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21244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8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43015</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111125</xdr:rowOff>
    </xdr:from>
    <xdr:to>
      <xdr:col>85</xdr:col>
      <xdr:colOff>177800</xdr:colOff>
      <xdr:row>57</xdr:row>
      <xdr:rowOff>41275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26052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57785</xdr:rowOff>
    </xdr:from>
    <xdr:to>
      <xdr:col>81</xdr:col>
      <xdr:colOff>101600</xdr:colOff>
      <xdr:row>56</xdr:row>
      <xdr:rowOff>159385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108585</xdr:rowOff>
    </xdr:from>
    <xdr:to>
      <xdr:col>85</xdr:col>
      <xdr:colOff>127000</xdr:colOff>
      <xdr:row>56</xdr:row>
      <xdr:rowOff>161925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709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108585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9658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107315</xdr:rowOff>
    </xdr:from>
    <xdr:to>
      <xdr:col>72</xdr:col>
      <xdr:colOff>38100</xdr:colOff>
      <xdr:row>58</xdr:row>
      <xdr:rowOff>37465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57</xdr:row>
      <xdr:rowOff>158115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3703300" y="965835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158115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888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4462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53992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58547</xdr:rowOff>
    </xdr:from>
    <xdr:to>
      <xdr:col>116</xdr:col>
      <xdr:colOff>114300</xdr:colOff>
      <xdr:row>61</xdr:row>
      <xdr:rowOff>160147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81424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3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70815</xdr:rowOff>
    </xdr:from>
    <xdr:to>
      <xdr:col>112</xdr:col>
      <xdr:colOff>38100</xdr:colOff>
      <xdr:row>62</xdr:row>
      <xdr:rowOff>965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109347</xdr:rowOff>
    </xdr:from>
    <xdr:to>
      <xdr:col>116</xdr:col>
      <xdr:colOff>63500</xdr:colOff>
      <xdr:row>61</xdr:row>
      <xdr:rowOff>121615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56779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81026</xdr:rowOff>
    </xdr:from>
    <xdr:to>
      <xdr:col>107</xdr:col>
      <xdr:colOff>101600</xdr:colOff>
      <xdr:row>62</xdr:row>
      <xdr:rowOff>11176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121615</xdr:rowOff>
    </xdr:from>
    <xdr:to>
      <xdr:col>111</xdr:col>
      <xdr:colOff>177800</xdr:colOff>
      <xdr:row>61</xdr:row>
      <xdr:rowOff>131826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58006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91694</xdr:rowOff>
    </xdr:from>
    <xdr:to>
      <xdr:col>102</xdr:col>
      <xdr:colOff>165100</xdr:colOff>
      <xdr:row>62</xdr:row>
      <xdr:rowOff>21844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131826</xdr:rowOff>
    </xdr:from>
    <xdr:to>
      <xdr:col>107</xdr:col>
      <xdr:colOff>50800</xdr:colOff>
      <xdr:row>61</xdr:row>
      <xdr:rowOff>142494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590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106476</xdr:rowOff>
    </xdr:from>
    <xdr:to>
      <xdr:col>98</xdr:col>
      <xdr:colOff>38100</xdr:colOff>
      <xdr:row>62</xdr:row>
      <xdr:rowOff>36626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157276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60094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17492</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3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27703</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38371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53153</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E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E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E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E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106499</xdr:rowOff>
    </xdr:from>
    <xdr:to>
      <xdr:col>85</xdr:col>
      <xdr:colOff>177800</xdr:colOff>
      <xdr:row>87</xdr:row>
      <xdr:rowOff>36649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6268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21426</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E00-00009E020000}"/>
            </a:ext>
          </a:extLst>
        </xdr:cNvPr>
        <xdr:cNvSpPr txBox="1"/>
      </xdr:nvSpPr>
      <xdr:spPr>
        <a:xfrm>
          <a:off x="16357600" y="1476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157299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5481300" y="1490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155666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4592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155666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3703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154032</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814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E00-0000AB020000}"/>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E00-0000AC020000}"/>
            </a:ext>
          </a:extLst>
        </xdr:cNvPr>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E00-0000AD020000}"/>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E00-0000AE020000}"/>
            </a:ext>
          </a:extLst>
        </xdr:cNvPr>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E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E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E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E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53023</xdr:rowOff>
    </xdr:from>
    <xdr:to>
      <xdr:col>116</xdr:col>
      <xdr:colOff>114300</xdr:colOff>
      <xdr:row>81</xdr:row>
      <xdr:rowOff>154623</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21107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75900</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E00-0000DB020000}"/>
            </a:ext>
          </a:extLst>
        </xdr:cNvPr>
        <xdr:cNvSpPr txBox="1"/>
      </xdr:nvSpPr>
      <xdr:spPr>
        <a:xfrm>
          <a:off x="22199600" y="137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75882</xdr:rowOff>
    </xdr:from>
    <xdr:to>
      <xdr:col>112</xdr:col>
      <xdr:colOff>38100</xdr:colOff>
      <xdr:row>82</xdr:row>
      <xdr:rowOff>6032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1272500" y="139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103823</xdr:rowOff>
    </xdr:from>
    <xdr:to>
      <xdr:col>116</xdr:col>
      <xdr:colOff>63500</xdr:colOff>
      <xdr:row>81</xdr:row>
      <xdr:rowOff>126682</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21323300" y="139912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98743</xdr:rowOff>
    </xdr:from>
    <xdr:to>
      <xdr:col>107</xdr:col>
      <xdr:colOff>101600</xdr:colOff>
      <xdr:row>82</xdr:row>
      <xdr:rowOff>28893</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0383500" y="139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126682</xdr:rowOff>
    </xdr:from>
    <xdr:to>
      <xdr:col>111</xdr:col>
      <xdr:colOff>177800</xdr:colOff>
      <xdr:row>81</xdr:row>
      <xdr:rowOff>149543</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0434300" y="140141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121602</xdr:rowOff>
    </xdr:from>
    <xdr:to>
      <xdr:col>102</xdr:col>
      <xdr:colOff>165100</xdr:colOff>
      <xdr:row>82</xdr:row>
      <xdr:rowOff>51752</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94945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149543</xdr:rowOff>
    </xdr:from>
    <xdr:to>
      <xdr:col>107</xdr:col>
      <xdr:colOff>50800</xdr:colOff>
      <xdr:row>82</xdr:row>
      <xdr:rowOff>952</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9545300" y="14036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150177</xdr:rowOff>
    </xdr:from>
    <xdr:to>
      <xdr:col>98</xdr:col>
      <xdr:colOff>38100</xdr:colOff>
      <xdr:row>82</xdr:row>
      <xdr:rowOff>80327</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8605500" y="14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xdr:rowOff>
    </xdr:from>
    <xdr:to>
      <xdr:col>102</xdr:col>
      <xdr:colOff>114300</xdr:colOff>
      <xdr:row>82</xdr:row>
      <xdr:rowOff>29527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8656300" y="1405985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40022</xdr:rowOff>
    </xdr:from>
    <xdr:ext cx="469744" cy="259045"/>
    <xdr:sp macro="" textlink="">
      <xdr:nvSpPr>
        <xdr:cNvPr id="740" name="n_1aveValue【児童館】&#10;一人当たり面積">
          <a:extLst>
            <a:ext uri="{FF2B5EF4-FFF2-40B4-BE49-F238E27FC236}">
              <a16:creationId xmlns:a16="http://schemas.microsoft.com/office/drawing/2014/main" id="{00000000-0008-0000-0E00-0000E4020000}"/>
            </a:ext>
          </a:extLst>
        </xdr:cNvPr>
        <xdr:cNvSpPr txBox="1"/>
      </xdr:nvSpPr>
      <xdr:spPr>
        <a:xfrm>
          <a:off x="21075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28591</xdr:rowOff>
    </xdr:from>
    <xdr:ext cx="469744" cy="259045"/>
    <xdr:sp macro="" textlink="">
      <xdr:nvSpPr>
        <xdr:cNvPr id="741" name="n_2aveValue【児童館】&#10;一人当たり面積">
          <a:extLst>
            <a:ext uri="{FF2B5EF4-FFF2-40B4-BE49-F238E27FC236}">
              <a16:creationId xmlns:a16="http://schemas.microsoft.com/office/drawing/2014/main" id="{00000000-0008-0000-0E00-0000E5020000}"/>
            </a:ext>
          </a:extLst>
        </xdr:cNvPr>
        <xdr:cNvSpPr txBox="1"/>
      </xdr:nvSpPr>
      <xdr:spPr>
        <a:xfrm>
          <a:off x="20199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37165</xdr:rowOff>
    </xdr:from>
    <xdr:ext cx="469744" cy="259045"/>
    <xdr:sp macro="" textlink="">
      <xdr:nvSpPr>
        <xdr:cNvPr id="742" name="n_3aveValue【児童館】&#10;一人当たり面積">
          <a:extLst>
            <a:ext uri="{FF2B5EF4-FFF2-40B4-BE49-F238E27FC236}">
              <a16:creationId xmlns:a16="http://schemas.microsoft.com/office/drawing/2014/main" id="{00000000-0008-0000-0E00-0000E6020000}"/>
            </a:ext>
          </a:extLst>
        </xdr:cNvPr>
        <xdr:cNvSpPr txBox="1"/>
      </xdr:nvSpPr>
      <xdr:spPr>
        <a:xfrm>
          <a:off x="19310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aveValue【児童館】&#10;一人当たり面積">
          <a:extLst>
            <a:ext uri="{FF2B5EF4-FFF2-40B4-BE49-F238E27FC236}">
              <a16:creationId xmlns:a16="http://schemas.microsoft.com/office/drawing/2014/main" id="{00000000-0008-0000-0E00-0000E702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22559</xdr:rowOff>
    </xdr:from>
    <xdr:ext cx="469744" cy="259045"/>
    <xdr:sp macro="" textlink="">
      <xdr:nvSpPr>
        <xdr:cNvPr id="744" name="n_1mainValue【児童館】&#10;一人当たり面積">
          <a:extLst>
            <a:ext uri="{FF2B5EF4-FFF2-40B4-BE49-F238E27FC236}">
              <a16:creationId xmlns:a16="http://schemas.microsoft.com/office/drawing/2014/main" id="{00000000-0008-0000-0E00-0000E8020000}"/>
            </a:ext>
          </a:extLst>
        </xdr:cNvPr>
        <xdr:cNvSpPr txBox="1"/>
      </xdr:nvSpPr>
      <xdr:spPr>
        <a:xfrm>
          <a:off x="21075727" y="137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45420</xdr:rowOff>
    </xdr:from>
    <xdr:ext cx="469744" cy="259045"/>
    <xdr:sp macro="" textlink="">
      <xdr:nvSpPr>
        <xdr:cNvPr id="745" name="n_2mainValue【児童館】&#10;一人当たり面積">
          <a:extLst>
            <a:ext uri="{FF2B5EF4-FFF2-40B4-BE49-F238E27FC236}">
              <a16:creationId xmlns:a16="http://schemas.microsoft.com/office/drawing/2014/main" id="{00000000-0008-0000-0E00-0000E9020000}"/>
            </a:ext>
          </a:extLst>
        </xdr:cNvPr>
        <xdr:cNvSpPr txBox="1"/>
      </xdr:nvSpPr>
      <xdr:spPr>
        <a:xfrm>
          <a:off x="20199427" y="137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68279</xdr:rowOff>
    </xdr:from>
    <xdr:ext cx="469744" cy="259045"/>
    <xdr:sp macro="" textlink="">
      <xdr:nvSpPr>
        <xdr:cNvPr id="746" name="n_3mainValue【児童館】&#10;一人当たり面積">
          <a:extLst>
            <a:ext uri="{FF2B5EF4-FFF2-40B4-BE49-F238E27FC236}">
              <a16:creationId xmlns:a16="http://schemas.microsoft.com/office/drawing/2014/main" id="{00000000-0008-0000-0E00-0000EA020000}"/>
            </a:ext>
          </a:extLst>
        </xdr:cNvPr>
        <xdr:cNvSpPr txBox="1"/>
      </xdr:nvSpPr>
      <xdr:spPr>
        <a:xfrm>
          <a:off x="19310427" y="137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96854</xdr:rowOff>
    </xdr:from>
    <xdr:ext cx="469744" cy="259045"/>
    <xdr:sp macro="" textlink="">
      <xdr:nvSpPr>
        <xdr:cNvPr id="747" name="n_4mainValue【児童館】&#10;一人当たり面積">
          <a:extLst>
            <a:ext uri="{FF2B5EF4-FFF2-40B4-BE49-F238E27FC236}">
              <a16:creationId xmlns:a16="http://schemas.microsoft.com/office/drawing/2014/main" id="{00000000-0008-0000-0E00-0000EB020000}"/>
            </a:ext>
          </a:extLst>
        </xdr:cNvPr>
        <xdr:cNvSpPr txBox="1"/>
      </xdr:nvSpPr>
      <xdr:spPr>
        <a:xfrm>
          <a:off x="18421427" y="138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E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E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E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E00-00000903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E00-000015030000}"/>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34925</xdr:rowOff>
    </xdr:from>
    <xdr:to>
      <xdr:col>81</xdr:col>
      <xdr:colOff>101600</xdr:colOff>
      <xdr:row>107</xdr:row>
      <xdr:rowOff>136525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5430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85725</xdr:rowOff>
    </xdr:from>
    <xdr:to>
      <xdr:col>85</xdr:col>
      <xdr:colOff>127000</xdr:colOff>
      <xdr:row>107</xdr:row>
      <xdr:rowOff>110489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5481300" y="18430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85725</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4592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60961</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3703300" y="18379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34289</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2814300" y="18343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E00-00001E030000}"/>
            </a:ext>
          </a:extLst>
        </xdr:cNvPr>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E00-00001F03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E00-00002003000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E00-000021030000}"/>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127652</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E00-000022030000}"/>
            </a:ext>
          </a:extLst>
        </xdr:cNvPr>
        <xdr:cNvSpPr txBox="1"/>
      </xdr:nvSpPr>
      <xdr:spPr>
        <a:xfrm>
          <a:off x="15266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E00-00002303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E00-000024030000}"/>
            </a:ext>
          </a:extLst>
        </xdr:cNvPr>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E00-000025030000}"/>
            </a:ext>
          </a:extLst>
        </xdr:cNvPr>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E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E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E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E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a:extLst>
            <a:ext uri="{FF2B5EF4-FFF2-40B4-BE49-F238E27FC236}">
              <a16:creationId xmlns:a16="http://schemas.microsoft.com/office/drawing/2014/main" id="{00000000-0008-0000-0E00-00004603000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a:extLst>
            <a:ext uri="{FF2B5EF4-FFF2-40B4-BE49-F238E27FC236}">
              <a16:creationId xmlns:a16="http://schemas.microsoft.com/office/drawing/2014/main" id="{00000000-0008-0000-0E00-0000470300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23876</xdr:rowOff>
    </xdr:from>
    <xdr:to>
      <xdr:col>116</xdr:col>
      <xdr:colOff>114300</xdr:colOff>
      <xdr:row>105</xdr:row>
      <xdr:rowOff>125476</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2110700" y="18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46753</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E00-00004E030000}"/>
            </a:ext>
          </a:extLst>
        </xdr:cNvPr>
        <xdr:cNvSpPr txBox="1"/>
      </xdr:nvSpPr>
      <xdr:spPr>
        <a:xfrm>
          <a:off x="22199600" y="178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152082</xdr:rowOff>
    </xdr:from>
    <xdr:to>
      <xdr:col>112</xdr:col>
      <xdr:colOff>38100</xdr:colOff>
      <xdr:row>105</xdr:row>
      <xdr:rowOff>82232</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2127250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31432</xdr:rowOff>
    </xdr:from>
    <xdr:to>
      <xdr:col>116</xdr:col>
      <xdr:colOff>63500</xdr:colOff>
      <xdr:row>105</xdr:row>
      <xdr:rowOff>74676</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21323300" y="18033682"/>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167512</xdr:rowOff>
    </xdr:from>
    <xdr:to>
      <xdr:col>107</xdr:col>
      <xdr:colOff>101600</xdr:colOff>
      <xdr:row>105</xdr:row>
      <xdr:rowOff>97662</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20383500" y="179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31432</xdr:rowOff>
    </xdr:from>
    <xdr:to>
      <xdr:col>111</xdr:col>
      <xdr:colOff>177800</xdr:colOff>
      <xdr:row>105</xdr:row>
      <xdr:rowOff>46862</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20434300" y="1803368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10540</xdr:rowOff>
    </xdr:from>
    <xdr:to>
      <xdr:col>102</xdr:col>
      <xdr:colOff>165100</xdr:colOff>
      <xdr:row>105</xdr:row>
      <xdr:rowOff>112140</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94945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46862</xdr:rowOff>
    </xdr:from>
    <xdr:to>
      <xdr:col>107</xdr:col>
      <xdr:colOff>50800</xdr:colOff>
      <xdr:row>105</xdr:row>
      <xdr:rowOff>61340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9545300" y="180491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30544</xdr:rowOff>
    </xdr:from>
    <xdr:to>
      <xdr:col>98</xdr:col>
      <xdr:colOff>38100</xdr:colOff>
      <xdr:row>105</xdr:row>
      <xdr:rowOff>132144</xdr:rowOff>
    </xdr:to>
    <xdr:sp macro="" textlink="">
      <xdr:nvSpPr>
        <xdr:cNvPr id="853" name="楕円 852">
          <a:extLst>
            <a:ext uri="{FF2B5EF4-FFF2-40B4-BE49-F238E27FC236}">
              <a16:creationId xmlns:a16="http://schemas.microsoft.com/office/drawing/2014/main" id="{00000000-0008-0000-0E00-000055030000}"/>
            </a:ext>
          </a:extLst>
        </xdr:cNvPr>
        <xdr:cNvSpPr/>
      </xdr:nvSpPr>
      <xdr:spPr>
        <a:xfrm>
          <a:off x="18605500" y="180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61340</xdr:rowOff>
    </xdr:from>
    <xdr:to>
      <xdr:col>102</xdr:col>
      <xdr:colOff>114300</xdr:colOff>
      <xdr:row>105</xdr:row>
      <xdr:rowOff>81344</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8656300" y="18063590"/>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5" name="n_1aveValue【公民館】&#10;一人当たり面積">
          <a:extLst>
            <a:ext uri="{FF2B5EF4-FFF2-40B4-BE49-F238E27FC236}">
              <a16:creationId xmlns:a16="http://schemas.microsoft.com/office/drawing/2014/main" id="{00000000-0008-0000-0E00-00005703000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56" name="n_2aveValue【公民館】&#10;一人当たり面積">
          <a:extLst>
            <a:ext uri="{FF2B5EF4-FFF2-40B4-BE49-F238E27FC236}">
              <a16:creationId xmlns:a16="http://schemas.microsoft.com/office/drawing/2014/main" id="{00000000-0008-0000-0E00-000058030000}"/>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857" name="n_3aveValue【公民館】&#10;一人当たり面積">
          <a:extLst>
            <a:ext uri="{FF2B5EF4-FFF2-40B4-BE49-F238E27FC236}">
              <a16:creationId xmlns:a16="http://schemas.microsoft.com/office/drawing/2014/main" id="{00000000-0008-0000-0E00-000059030000}"/>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858" name="n_4aveValue【公民館】&#10;一人当たり面積">
          <a:extLst>
            <a:ext uri="{FF2B5EF4-FFF2-40B4-BE49-F238E27FC236}">
              <a16:creationId xmlns:a16="http://schemas.microsoft.com/office/drawing/2014/main" id="{00000000-0008-0000-0E00-00005A030000}"/>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98759</xdr:rowOff>
    </xdr:from>
    <xdr:ext cx="469744" cy="259045"/>
    <xdr:sp macro="" textlink="">
      <xdr:nvSpPr>
        <xdr:cNvPr id="859" name="n_1mainValue【公民館】&#10;一人当たり面積">
          <a:extLst>
            <a:ext uri="{FF2B5EF4-FFF2-40B4-BE49-F238E27FC236}">
              <a16:creationId xmlns:a16="http://schemas.microsoft.com/office/drawing/2014/main" id="{00000000-0008-0000-0E00-00005B030000}"/>
            </a:ext>
          </a:extLst>
        </xdr:cNvPr>
        <xdr:cNvSpPr txBox="1"/>
      </xdr:nvSpPr>
      <xdr:spPr>
        <a:xfrm>
          <a:off x="21075727" y="177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114189</xdr:rowOff>
    </xdr:from>
    <xdr:ext cx="469744" cy="259045"/>
    <xdr:sp macro="" textlink="">
      <xdr:nvSpPr>
        <xdr:cNvPr id="860" name="n_2mainValue【公民館】&#10;一人当たり面積">
          <a:extLst>
            <a:ext uri="{FF2B5EF4-FFF2-40B4-BE49-F238E27FC236}">
              <a16:creationId xmlns:a16="http://schemas.microsoft.com/office/drawing/2014/main" id="{00000000-0008-0000-0E00-00005C030000}"/>
            </a:ext>
          </a:extLst>
        </xdr:cNvPr>
        <xdr:cNvSpPr txBox="1"/>
      </xdr:nvSpPr>
      <xdr:spPr>
        <a:xfrm>
          <a:off x="20199427" y="1777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128667</xdr:rowOff>
    </xdr:from>
    <xdr:ext cx="469744" cy="259045"/>
    <xdr:sp macro="" textlink="">
      <xdr:nvSpPr>
        <xdr:cNvPr id="861" name="n_3mainValue【公民館】&#10;一人当たり面積">
          <a:extLst>
            <a:ext uri="{FF2B5EF4-FFF2-40B4-BE49-F238E27FC236}">
              <a16:creationId xmlns:a16="http://schemas.microsoft.com/office/drawing/2014/main" id="{00000000-0008-0000-0E00-00005D030000}"/>
            </a:ext>
          </a:extLst>
        </xdr:cNvPr>
        <xdr:cNvSpPr txBox="1"/>
      </xdr:nvSpPr>
      <xdr:spPr>
        <a:xfrm>
          <a:off x="19310427" y="177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148671</xdr:rowOff>
    </xdr:from>
    <xdr:ext cx="469744" cy="259045"/>
    <xdr:sp macro="" textlink="">
      <xdr:nvSpPr>
        <xdr:cNvPr id="862" name="n_4mainValue【公民館】&#10;一人当たり面積">
          <a:extLst>
            <a:ext uri="{FF2B5EF4-FFF2-40B4-BE49-F238E27FC236}">
              <a16:creationId xmlns:a16="http://schemas.microsoft.com/office/drawing/2014/main" id="{00000000-0008-0000-0E00-00005E030000}"/>
            </a:ext>
          </a:extLst>
        </xdr:cNvPr>
        <xdr:cNvSpPr txBox="1"/>
      </xdr:nvSpPr>
      <xdr:spPr>
        <a:xfrm>
          <a:off x="18421427" y="1780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E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E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改良住宅の改修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をわずかに上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について、曽爾村立曽爾中学校と曽爾小学校が該当する。令和元年度に行われた小中一貫校に向けての改修工事により減価償却率が改善し、令和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する。老朽化した公民館をリノベーションし宿泊施設への転用もしているが、依然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97427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3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154396</xdr:rowOff>
    </xdr:from>
    <xdr:to>
      <xdr:col>15</xdr:col>
      <xdr:colOff>101600</xdr:colOff>
      <xdr:row>36</xdr:row>
      <xdr:rowOff>84546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64770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0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33746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181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107043</xdr:rowOff>
    </xdr:from>
    <xdr:to>
      <xdr:col>6</xdr:col>
      <xdr:colOff>38100</xdr:colOff>
      <xdr:row>36</xdr:row>
      <xdr:rowOff>37193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157843</xdr:rowOff>
    </xdr:from>
    <xdr:to>
      <xdr:col>10</xdr:col>
      <xdr:colOff>114300</xdr:colOff>
      <xdr:row>36</xdr:row>
      <xdr:rowOff>9253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705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27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F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F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F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79563</xdr:rowOff>
    </xdr:from>
    <xdr:to>
      <xdr:col>55</xdr:col>
      <xdr:colOff>50800</xdr:colOff>
      <xdr:row>41</xdr:row>
      <xdr:rowOff>9713</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102440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F00-000082000000}"/>
            </a:ext>
          </a:extLst>
        </xdr:cNvPr>
        <xdr:cNvSpPr txBox="1"/>
      </xdr:nvSpPr>
      <xdr:spPr>
        <a:xfrm>
          <a:off x="10515600" y="67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80156</xdr:rowOff>
    </xdr:from>
    <xdr:to>
      <xdr:col>50</xdr:col>
      <xdr:colOff>165100</xdr:colOff>
      <xdr:row>41</xdr:row>
      <xdr:rowOff>10306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130363</xdr:rowOff>
    </xdr:from>
    <xdr:to>
      <xdr:col>55</xdr:col>
      <xdr:colOff>0</xdr:colOff>
      <xdr:row>40</xdr:row>
      <xdr:rowOff>130956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88363"/>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84166</xdr:rowOff>
    </xdr:from>
    <xdr:to>
      <xdr:col>46</xdr:col>
      <xdr:colOff>38100</xdr:colOff>
      <xdr:row>41</xdr:row>
      <xdr:rowOff>14316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130956</xdr:rowOff>
    </xdr:from>
    <xdr:to>
      <xdr:col>50</xdr:col>
      <xdr:colOff>114300</xdr:colOff>
      <xdr:row>40</xdr:row>
      <xdr:rowOff>134966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88956"/>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88189</xdr:rowOff>
    </xdr:from>
    <xdr:to>
      <xdr:col>41</xdr:col>
      <xdr:colOff>101600</xdr:colOff>
      <xdr:row>41</xdr:row>
      <xdr:rowOff>18339</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134966</xdr:rowOff>
    </xdr:from>
    <xdr:to>
      <xdr:col>45</xdr:col>
      <xdr:colOff>177800</xdr:colOff>
      <xdr:row>40</xdr:row>
      <xdr:rowOff>138989</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9296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96062</xdr:rowOff>
    </xdr:from>
    <xdr:to>
      <xdr:col>36</xdr:col>
      <xdr:colOff>165100</xdr:colOff>
      <xdr:row>41</xdr:row>
      <xdr:rowOff>26212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138989</xdr:rowOff>
    </xdr:from>
    <xdr:to>
      <xdr:col>41</xdr:col>
      <xdr:colOff>50800</xdr:colOff>
      <xdr:row>40</xdr:row>
      <xdr:rowOff>146862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96989"/>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00000000-0008-0000-0F00-00008B000000}"/>
            </a:ext>
          </a:extLst>
        </xdr:cNvPr>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00000000-0008-0000-0F00-00008C000000}"/>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00000000-0008-0000-0F00-00008D000000}"/>
            </a:ext>
          </a:extLst>
        </xdr:cNvPr>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000000-0008-0000-0F00-00008E000000}"/>
            </a:ext>
          </a:extLst>
        </xdr:cNvPr>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1433</xdr:rowOff>
    </xdr:from>
    <xdr:ext cx="534377" cy="259045"/>
    <xdr:sp macro="" textlink="">
      <xdr:nvSpPr>
        <xdr:cNvPr id="143" name="n_1mainValue【道路】&#10;一人当たり延長">
          <a:extLst>
            <a:ext uri="{FF2B5EF4-FFF2-40B4-BE49-F238E27FC236}">
              <a16:creationId xmlns:a16="http://schemas.microsoft.com/office/drawing/2014/main" id="{00000000-0008-0000-0F00-00008F000000}"/>
            </a:ext>
          </a:extLst>
        </xdr:cNvPr>
        <xdr:cNvSpPr txBox="1"/>
      </xdr:nvSpPr>
      <xdr:spPr>
        <a:xfrm>
          <a:off x="9359411" y="70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5443</xdr:rowOff>
    </xdr:from>
    <xdr:ext cx="534377" cy="259045"/>
    <xdr:sp macro="" textlink="">
      <xdr:nvSpPr>
        <xdr:cNvPr id="144" name="n_2mainValue【道路】&#10;一人当たり延長">
          <a:extLst>
            <a:ext uri="{FF2B5EF4-FFF2-40B4-BE49-F238E27FC236}">
              <a16:creationId xmlns:a16="http://schemas.microsoft.com/office/drawing/2014/main" id="{00000000-0008-0000-0F00-000090000000}"/>
            </a:ext>
          </a:extLst>
        </xdr:cNvPr>
        <xdr:cNvSpPr txBox="1"/>
      </xdr:nvSpPr>
      <xdr:spPr>
        <a:xfrm>
          <a:off x="8483111" y="70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9466</xdr:rowOff>
    </xdr:from>
    <xdr:ext cx="534377" cy="259045"/>
    <xdr:sp macro="" textlink="">
      <xdr:nvSpPr>
        <xdr:cNvPr id="145" name="n_3mainValue【道路】&#10;一人当たり延長">
          <a:extLst>
            <a:ext uri="{FF2B5EF4-FFF2-40B4-BE49-F238E27FC236}">
              <a16:creationId xmlns:a16="http://schemas.microsoft.com/office/drawing/2014/main" id="{00000000-0008-0000-0F00-000091000000}"/>
            </a:ext>
          </a:extLst>
        </xdr:cNvPr>
        <xdr:cNvSpPr txBox="1"/>
      </xdr:nvSpPr>
      <xdr:spPr>
        <a:xfrm>
          <a:off x="7594111" y="70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17339</xdr:rowOff>
    </xdr:from>
    <xdr:ext cx="534377" cy="259045"/>
    <xdr:sp macro="" textlink="">
      <xdr:nvSpPr>
        <xdr:cNvPr id="146" name="n_4mainValue【道路】&#10;一人当たり延長">
          <a:extLst>
            <a:ext uri="{FF2B5EF4-FFF2-40B4-BE49-F238E27FC236}">
              <a16:creationId xmlns:a16="http://schemas.microsoft.com/office/drawing/2014/main" id="{00000000-0008-0000-0F00-000092000000}"/>
            </a:ext>
          </a:extLst>
        </xdr:cNvPr>
        <xdr:cNvSpPr txBox="1"/>
      </xdr:nvSpPr>
      <xdr:spPr>
        <a:xfrm>
          <a:off x="6705111" y="70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78377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53884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27759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927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113506</xdr:rowOff>
    </xdr:from>
    <xdr:to>
      <xdr:col>55</xdr:col>
      <xdr:colOff>50800</xdr:colOff>
      <xdr:row>63</xdr:row>
      <xdr:rowOff>43656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136383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594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122122</xdr:rowOff>
    </xdr:from>
    <xdr:to>
      <xdr:col>50</xdr:col>
      <xdr:colOff>165100</xdr:colOff>
      <xdr:row>63</xdr:row>
      <xdr:rowOff>52272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164306</xdr:rowOff>
    </xdr:from>
    <xdr:to>
      <xdr:col>55</xdr:col>
      <xdr:colOff>0</xdr:colOff>
      <xdr:row>63</xdr:row>
      <xdr:rowOff>1472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794206"/>
          <a:ext cx="8382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129484</xdr:rowOff>
    </xdr:from>
    <xdr:to>
      <xdr:col>46</xdr:col>
      <xdr:colOff>38100</xdr:colOff>
      <xdr:row>63</xdr:row>
      <xdr:rowOff>59634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xdr:rowOff>
    </xdr:from>
    <xdr:to>
      <xdr:col>50</xdr:col>
      <xdr:colOff>114300</xdr:colOff>
      <xdr:row>63</xdr:row>
      <xdr:rowOff>8834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802822"/>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136730</xdr:rowOff>
    </xdr:from>
    <xdr:to>
      <xdr:col>41</xdr:col>
      <xdr:colOff>101600</xdr:colOff>
      <xdr:row>63</xdr:row>
      <xdr:rowOff>66880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7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8834</xdr:rowOff>
    </xdr:from>
    <xdr:to>
      <xdr:col>45</xdr:col>
      <xdr:colOff>177800</xdr:colOff>
      <xdr:row>63</xdr:row>
      <xdr:rowOff>16080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810184"/>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147457</xdr:rowOff>
    </xdr:from>
    <xdr:to>
      <xdr:col>36</xdr:col>
      <xdr:colOff>165100</xdr:colOff>
      <xdr:row>63</xdr:row>
      <xdr:rowOff>77607</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7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16080</xdr:rowOff>
    </xdr:from>
    <xdr:to>
      <xdr:col>41</xdr:col>
      <xdr:colOff>50800</xdr:colOff>
      <xdr:row>63</xdr:row>
      <xdr:rowOff>26807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817430"/>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281505" y="10949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05205" y="10931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16205" y="10955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27205" y="10961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68799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281505" y="10527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76161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05205" y="10534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83407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16205" y="10541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94134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27205" y="105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39732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75656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908300" y="1425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85</xdr:row>
      <xdr:rowOff>8708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019300" y="14306006"/>
          <a:ext cx="8890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46264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130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27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F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F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F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F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108872</xdr:rowOff>
    </xdr:from>
    <xdr:to>
      <xdr:col>55</xdr:col>
      <xdr:colOff>50800</xdr:colOff>
      <xdr:row>87</xdr:row>
      <xdr:rowOff>39022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0426700" y="14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F00-00006C010000}"/>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109076</xdr:rowOff>
    </xdr:from>
    <xdr:to>
      <xdr:col>50</xdr:col>
      <xdr:colOff>165100</xdr:colOff>
      <xdr:row>87</xdr:row>
      <xdr:rowOff>39226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9588500" y="14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159672</xdr:rowOff>
    </xdr:from>
    <xdr:to>
      <xdr:col>55</xdr:col>
      <xdr:colOff>0</xdr:colOff>
      <xdr:row>86</xdr:row>
      <xdr:rowOff>159876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9639300" y="14904372"/>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109291</xdr:rowOff>
    </xdr:from>
    <xdr:to>
      <xdr:col>46</xdr:col>
      <xdr:colOff>38100</xdr:colOff>
      <xdr:row>87</xdr:row>
      <xdr:rowOff>39441</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8699500" y="14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159876</xdr:rowOff>
    </xdr:from>
    <xdr:to>
      <xdr:col>50</xdr:col>
      <xdr:colOff>114300</xdr:colOff>
      <xdr:row>86</xdr:row>
      <xdr:rowOff>160091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8750300" y="1490457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110049</xdr:rowOff>
    </xdr:from>
    <xdr:to>
      <xdr:col>41</xdr:col>
      <xdr:colOff>101600</xdr:colOff>
      <xdr:row>87</xdr:row>
      <xdr:rowOff>40199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7810500" y="14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160091</xdr:rowOff>
    </xdr:from>
    <xdr:to>
      <xdr:col>45</xdr:col>
      <xdr:colOff>177800</xdr:colOff>
      <xdr:row>86</xdr:row>
      <xdr:rowOff>160849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7861300" y="14904791"/>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110306</xdr:rowOff>
    </xdr:from>
    <xdr:to>
      <xdr:col>36</xdr:col>
      <xdr:colOff>165100</xdr:colOff>
      <xdr:row>87</xdr:row>
      <xdr:rowOff>40456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921500" y="14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160849</xdr:rowOff>
    </xdr:from>
    <xdr:to>
      <xdr:col>41</xdr:col>
      <xdr:colOff>50800</xdr:colOff>
      <xdr:row>86</xdr:row>
      <xdr:rowOff>161106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6972300" y="1490554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00000000-0008-0000-0F00-000075010000}"/>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00000000-0008-0000-0F00-000076010000}"/>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00000000-0008-0000-0F00-000077010000}"/>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00000000-0008-0000-0F00-000078010000}"/>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30353</xdr:rowOff>
    </xdr:from>
    <xdr:ext cx="469744" cy="259045"/>
    <xdr:sp macro="" textlink="">
      <xdr:nvSpPr>
        <xdr:cNvPr id="377" name="n_1mainValue【公営住宅】&#10;一人当たり面積">
          <a:extLst>
            <a:ext uri="{FF2B5EF4-FFF2-40B4-BE49-F238E27FC236}">
              <a16:creationId xmlns:a16="http://schemas.microsoft.com/office/drawing/2014/main" id="{00000000-0008-0000-0F00-000079010000}"/>
            </a:ext>
          </a:extLst>
        </xdr:cNvPr>
        <xdr:cNvSpPr txBox="1"/>
      </xdr:nvSpPr>
      <xdr:spPr>
        <a:xfrm>
          <a:off x="9391727" y="149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30568</xdr:rowOff>
    </xdr:from>
    <xdr:ext cx="469744" cy="259045"/>
    <xdr:sp macro="" textlink="">
      <xdr:nvSpPr>
        <xdr:cNvPr id="378" name="n_2mainValue【公営住宅】&#10;一人当たり面積">
          <a:extLst>
            <a:ext uri="{FF2B5EF4-FFF2-40B4-BE49-F238E27FC236}">
              <a16:creationId xmlns:a16="http://schemas.microsoft.com/office/drawing/2014/main" id="{00000000-0008-0000-0F00-00007A010000}"/>
            </a:ext>
          </a:extLst>
        </xdr:cNvPr>
        <xdr:cNvSpPr txBox="1"/>
      </xdr:nvSpPr>
      <xdr:spPr>
        <a:xfrm>
          <a:off x="8515427" y="1494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31326</xdr:rowOff>
    </xdr:from>
    <xdr:ext cx="469744" cy="259045"/>
    <xdr:sp macro="" textlink="">
      <xdr:nvSpPr>
        <xdr:cNvPr id="379" name="n_3mainValue【公営住宅】&#10;一人当たり面積">
          <a:extLst>
            <a:ext uri="{FF2B5EF4-FFF2-40B4-BE49-F238E27FC236}">
              <a16:creationId xmlns:a16="http://schemas.microsoft.com/office/drawing/2014/main" id="{00000000-0008-0000-0F00-00007B010000}"/>
            </a:ext>
          </a:extLst>
        </xdr:cNvPr>
        <xdr:cNvSpPr txBox="1"/>
      </xdr:nvSpPr>
      <xdr:spPr>
        <a:xfrm>
          <a:off x="7626427" y="149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31583</xdr:rowOff>
    </xdr:from>
    <xdr:ext cx="469744" cy="259045"/>
    <xdr:sp macro="" textlink="">
      <xdr:nvSpPr>
        <xdr:cNvPr id="380" name="n_4mainValue【公営住宅】&#10;一人当たり面積">
          <a:extLst>
            <a:ext uri="{FF2B5EF4-FFF2-40B4-BE49-F238E27FC236}">
              <a16:creationId xmlns:a16="http://schemas.microsoft.com/office/drawing/2014/main" id="{00000000-0008-0000-0F00-00007C010000}"/>
            </a:ext>
          </a:extLst>
        </xdr:cNvPr>
        <xdr:cNvSpPr txBox="1"/>
      </xdr:nvSpPr>
      <xdr:spPr>
        <a:xfrm>
          <a:off x="6737427" y="1494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121920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66040</xdr:rowOff>
    </xdr:from>
    <xdr:to>
      <xdr:col>76</xdr:col>
      <xdr:colOff>165100</xdr:colOff>
      <xdr:row>40</xdr:row>
      <xdr:rowOff>167640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116840</xdr:rowOff>
    </xdr:from>
    <xdr:to>
      <xdr:col>81</xdr:col>
      <xdr:colOff>50800</xdr:colOff>
      <xdr:row>40</xdr:row>
      <xdr:rowOff>121920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116840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934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156210</xdr:rowOff>
    </xdr:from>
    <xdr:to>
      <xdr:col>67</xdr:col>
      <xdr:colOff>101600</xdr:colOff>
      <xdr:row>40</xdr:row>
      <xdr:rowOff>86360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35560</xdr:rowOff>
    </xdr:from>
    <xdr:to>
      <xdr:col>71</xdr:col>
      <xdr:colOff>177800</xdr:colOff>
      <xdr:row>40</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8935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158767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43897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77487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2611744"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F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F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F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F00-0000F001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99967</xdr:rowOff>
    </xdr:from>
    <xdr:to>
      <xdr:col>112</xdr:col>
      <xdr:colOff>38100</xdr:colOff>
      <xdr:row>40</xdr:row>
      <xdr:rowOff>30117</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150767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1323300" y="68275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110853</xdr:rowOff>
    </xdr:from>
    <xdr:to>
      <xdr:col>107</xdr:col>
      <xdr:colOff>101600</xdr:colOff>
      <xdr:row>40</xdr:row>
      <xdr:rowOff>41003</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150767</xdr:rowOff>
    </xdr:from>
    <xdr:to>
      <xdr:col>111</xdr:col>
      <xdr:colOff>177800</xdr:colOff>
      <xdr:row>39</xdr:row>
      <xdr:rowOff>161653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68373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121738</xdr:rowOff>
    </xdr:from>
    <xdr:to>
      <xdr:col>102</xdr:col>
      <xdr:colOff>165100</xdr:colOff>
      <xdr:row>40</xdr:row>
      <xdr:rowOff>51888</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161653</xdr:rowOff>
    </xdr:from>
    <xdr:to>
      <xdr:col>107</xdr:col>
      <xdr:colOff>50800</xdr:colOff>
      <xdr:row>40</xdr:row>
      <xdr:rowOff>1088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68482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xdr:rowOff>
    </xdr:from>
    <xdr:to>
      <xdr:col>102</xdr:col>
      <xdr:colOff>114300</xdr:colOff>
      <xdr:row>40</xdr:row>
      <xdr:rowOff>15240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685908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21244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21075727" y="68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43015</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19310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F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F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F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111125</xdr:rowOff>
    </xdr:from>
    <xdr:to>
      <xdr:col>85</xdr:col>
      <xdr:colOff>177800</xdr:colOff>
      <xdr:row>57</xdr:row>
      <xdr:rowOff>41275</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6268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26052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F00-00002A020000}"/>
            </a:ext>
          </a:extLst>
        </xdr:cNvPr>
        <xdr:cNvSpPr txBox="1"/>
      </xdr:nvSpPr>
      <xdr:spPr>
        <a:xfrm>
          <a:off x="16357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57785</xdr:rowOff>
    </xdr:from>
    <xdr:to>
      <xdr:col>81</xdr:col>
      <xdr:colOff>101600</xdr:colOff>
      <xdr:row>56</xdr:row>
      <xdr:rowOff>159385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430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108585</xdr:rowOff>
    </xdr:from>
    <xdr:to>
      <xdr:col>85</xdr:col>
      <xdr:colOff>127000</xdr:colOff>
      <xdr:row>56</xdr:row>
      <xdr:rowOff>161925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481300" y="9709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108585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4592300" y="9658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107315</xdr:rowOff>
    </xdr:from>
    <xdr:to>
      <xdr:col>72</xdr:col>
      <xdr:colOff>38100</xdr:colOff>
      <xdr:row>58</xdr:row>
      <xdr:rowOff>37465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3652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57</xdr:row>
      <xdr:rowOff>158115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3703300" y="965835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158115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814300" y="9888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F00-000033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F00-00003402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F00-00003502000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F00-00003602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4462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F00-000037020000}"/>
            </a:ext>
          </a:extLst>
        </xdr:cNvPr>
        <xdr:cNvSpPr txBox="1"/>
      </xdr:nvSpPr>
      <xdr:spPr>
        <a:xfrm>
          <a:off x="152660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F00-000038020000}"/>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53992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F00-000039020000}"/>
            </a:ext>
          </a:extLst>
        </xdr:cNvPr>
        <xdr:cNvSpPr txBox="1"/>
      </xdr:nvSpPr>
      <xdr:spPr>
        <a:xfrm>
          <a:off x="13500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F00-00003A020000}"/>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F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F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F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58547</xdr:rowOff>
    </xdr:from>
    <xdr:to>
      <xdr:col>116</xdr:col>
      <xdr:colOff>114300</xdr:colOff>
      <xdr:row>61</xdr:row>
      <xdr:rowOff>160147</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0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81424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F00-000063020000}"/>
            </a:ext>
          </a:extLst>
        </xdr:cNvPr>
        <xdr:cNvSpPr txBox="1"/>
      </xdr:nvSpPr>
      <xdr:spPr>
        <a:xfrm>
          <a:off x="22199600" y="103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70815</xdr:rowOff>
    </xdr:from>
    <xdr:to>
      <xdr:col>112</xdr:col>
      <xdr:colOff>38100</xdr:colOff>
      <xdr:row>62</xdr:row>
      <xdr:rowOff>965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109347</xdr:rowOff>
    </xdr:from>
    <xdr:to>
      <xdr:col>116</xdr:col>
      <xdr:colOff>63500</xdr:colOff>
      <xdr:row>61</xdr:row>
      <xdr:rowOff>121615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1323300" y="1056779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81026</xdr:rowOff>
    </xdr:from>
    <xdr:to>
      <xdr:col>107</xdr:col>
      <xdr:colOff>101600</xdr:colOff>
      <xdr:row>62</xdr:row>
      <xdr:rowOff>11176</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121615</xdr:rowOff>
    </xdr:from>
    <xdr:to>
      <xdr:col>111</xdr:col>
      <xdr:colOff>177800</xdr:colOff>
      <xdr:row>61</xdr:row>
      <xdr:rowOff>131826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058006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91694</xdr:rowOff>
    </xdr:from>
    <xdr:to>
      <xdr:col>102</xdr:col>
      <xdr:colOff>165100</xdr:colOff>
      <xdr:row>62</xdr:row>
      <xdr:rowOff>21844</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131826</xdr:rowOff>
    </xdr:from>
    <xdr:to>
      <xdr:col>107</xdr:col>
      <xdr:colOff>50800</xdr:colOff>
      <xdr:row>61</xdr:row>
      <xdr:rowOff>142494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0590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106476</xdr:rowOff>
    </xdr:from>
    <xdr:to>
      <xdr:col>98</xdr:col>
      <xdr:colOff>38100</xdr:colOff>
      <xdr:row>62</xdr:row>
      <xdr:rowOff>36626</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157276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656300" y="1060094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20" name="n_1aveValue【学校施設】&#10;一人当たり面積">
          <a:extLst>
            <a:ext uri="{FF2B5EF4-FFF2-40B4-BE49-F238E27FC236}">
              <a16:creationId xmlns:a16="http://schemas.microsoft.com/office/drawing/2014/main" id="{00000000-0008-0000-0F00-00006C020000}"/>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21" name="n_2aveValue【学校施設】&#10;一人当たり面積">
          <a:extLst>
            <a:ext uri="{FF2B5EF4-FFF2-40B4-BE49-F238E27FC236}">
              <a16:creationId xmlns:a16="http://schemas.microsoft.com/office/drawing/2014/main" id="{00000000-0008-0000-0F00-00006D020000}"/>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22" name="n_3aveValue【学校施設】&#10;一人当たり面積">
          <a:extLst>
            <a:ext uri="{FF2B5EF4-FFF2-40B4-BE49-F238E27FC236}">
              <a16:creationId xmlns:a16="http://schemas.microsoft.com/office/drawing/2014/main" id="{00000000-0008-0000-0F00-00006E020000}"/>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23" name="n_4aveValue【学校施設】&#10;一人当たり面積">
          <a:extLst>
            <a:ext uri="{FF2B5EF4-FFF2-40B4-BE49-F238E27FC236}">
              <a16:creationId xmlns:a16="http://schemas.microsoft.com/office/drawing/2014/main" id="{00000000-0008-0000-0F00-00006F020000}"/>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17492</xdr:rowOff>
    </xdr:from>
    <xdr:ext cx="469744" cy="259045"/>
    <xdr:sp macro="" textlink="">
      <xdr:nvSpPr>
        <xdr:cNvPr id="624" name="n_1mainValue【学校施設】&#10;一人当たり面積">
          <a:extLst>
            <a:ext uri="{FF2B5EF4-FFF2-40B4-BE49-F238E27FC236}">
              <a16:creationId xmlns:a16="http://schemas.microsoft.com/office/drawing/2014/main" id="{00000000-0008-0000-0F00-000070020000}"/>
            </a:ext>
          </a:extLst>
        </xdr:cNvPr>
        <xdr:cNvSpPr txBox="1"/>
      </xdr:nvSpPr>
      <xdr:spPr>
        <a:xfrm>
          <a:off x="21075727" y="103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27703</xdr:rowOff>
    </xdr:from>
    <xdr:ext cx="469744" cy="259045"/>
    <xdr:sp macro="" textlink="">
      <xdr:nvSpPr>
        <xdr:cNvPr id="625" name="n_2mainValue【学校施設】&#10;一人当たり面積">
          <a:extLst>
            <a:ext uri="{FF2B5EF4-FFF2-40B4-BE49-F238E27FC236}">
              <a16:creationId xmlns:a16="http://schemas.microsoft.com/office/drawing/2014/main" id="{00000000-0008-0000-0F00-000071020000}"/>
            </a:ext>
          </a:extLst>
        </xdr:cNvPr>
        <xdr:cNvSpPr txBox="1"/>
      </xdr:nvSpPr>
      <xdr:spPr>
        <a:xfrm>
          <a:off x="201994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38371</xdr:rowOff>
    </xdr:from>
    <xdr:ext cx="469744" cy="259045"/>
    <xdr:sp macro="" textlink="">
      <xdr:nvSpPr>
        <xdr:cNvPr id="626" name="n_3mainValue【学校施設】&#10;一人当たり面積">
          <a:extLst>
            <a:ext uri="{FF2B5EF4-FFF2-40B4-BE49-F238E27FC236}">
              <a16:creationId xmlns:a16="http://schemas.microsoft.com/office/drawing/2014/main" id="{00000000-0008-0000-0F00-000072020000}"/>
            </a:ext>
          </a:extLst>
        </xdr:cNvPr>
        <xdr:cNvSpPr txBox="1"/>
      </xdr:nvSpPr>
      <xdr:spPr>
        <a:xfrm>
          <a:off x="19310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53153</xdr:rowOff>
    </xdr:from>
    <xdr:ext cx="469744" cy="259045"/>
    <xdr:sp macro="" textlink="">
      <xdr:nvSpPr>
        <xdr:cNvPr id="627" name="n_4mainValue【学校施設】&#10;一人当たり面積">
          <a:extLst>
            <a:ext uri="{FF2B5EF4-FFF2-40B4-BE49-F238E27FC236}">
              <a16:creationId xmlns:a16="http://schemas.microsoft.com/office/drawing/2014/main" id="{00000000-0008-0000-0F00-000073020000}"/>
            </a:ext>
          </a:extLst>
        </xdr:cNvPr>
        <xdr:cNvSpPr txBox="1"/>
      </xdr:nvSpPr>
      <xdr:spPr>
        <a:xfrm>
          <a:off x="18421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106499</xdr:rowOff>
    </xdr:from>
    <xdr:to>
      <xdr:col>85</xdr:col>
      <xdr:colOff>177800</xdr:colOff>
      <xdr:row>87</xdr:row>
      <xdr:rowOff>36649</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21426</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76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157299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90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155666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155666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154032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814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F00-0000A7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F00-0000A8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F00-0000A902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F00-0000AA020000}"/>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F00-0000AB020000}"/>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F00-0000AC020000}"/>
            </a:ext>
          </a:extLst>
        </xdr:cNvPr>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F00-0000AD020000}"/>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F00-0000AE020000}"/>
            </a:ext>
          </a:extLst>
        </xdr:cNvPr>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F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F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F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53023</xdr:rowOff>
    </xdr:from>
    <xdr:to>
      <xdr:col>116</xdr:col>
      <xdr:colOff>114300</xdr:colOff>
      <xdr:row>81</xdr:row>
      <xdr:rowOff>154623</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75900</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F00-0000DB020000}"/>
            </a:ext>
          </a:extLst>
        </xdr:cNvPr>
        <xdr:cNvSpPr txBox="1"/>
      </xdr:nvSpPr>
      <xdr:spPr>
        <a:xfrm>
          <a:off x="22199600" y="137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75882</xdr:rowOff>
    </xdr:from>
    <xdr:to>
      <xdr:col>112</xdr:col>
      <xdr:colOff>38100</xdr:colOff>
      <xdr:row>82</xdr:row>
      <xdr:rowOff>6032</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39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103823</xdr:rowOff>
    </xdr:from>
    <xdr:to>
      <xdr:col>116</xdr:col>
      <xdr:colOff>63500</xdr:colOff>
      <xdr:row>81</xdr:row>
      <xdr:rowOff>126682</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1323300" y="139912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98743</xdr:rowOff>
    </xdr:from>
    <xdr:to>
      <xdr:col>107</xdr:col>
      <xdr:colOff>101600</xdr:colOff>
      <xdr:row>82</xdr:row>
      <xdr:rowOff>28893</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39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126682</xdr:rowOff>
    </xdr:from>
    <xdr:to>
      <xdr:col>111</xdr:col>
      <xdr:colOff>177800</xdr:colOff>
      <xdr:row>81</xdr:row>
      <xdr:rowOff>149543</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0434300" y="140141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121602</xdr:rowOff>
    </xdr:from>
    <xdr:to>
      <xdr:col>102</xdr:col>
      <xdr:colOff>165100</xdr:colOff>
      <xdr:row>82</xdr:row>
      <xdr:rowOff>51752</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149543</xdr:rowOff>
    </xdr:from>
    <xdr:to>
      <xdr:col>107</xdr:col>
      <xdr:colOff>50800</xdr:colOff>
      <xdr:row>82</xdr:row>
      <xdr:rowOff>952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4036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150177</xdr:rowOff>
    </xdr:from>
    <xdr:to>
      <xdr:col>98</xdr:col>
      <xdr:colOff>38100</xdr:colOff>
      <xdr:row>82</xdr:row>
      <xdr:rowOff>80327</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8605500" y="14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xdr:rowOff>
    </xdr:from>
    <xdr:to>
      <xdr:col>102</xdr:col>
      <xdr:colOff>114300</xdr:colOff>
      <xdr:row>82</xdr:row>
      <xdr:rowOff>29527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8656300" y="1405985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40022</xdr:rowOff>
    </xdr:from>
    <xdr:ext cx="469744" cy="259045"/>
    <xdr:sp macro="" textlink="">
      <xdr:nvSpPr>
        <xdr:cNvPr id="740" name="n_1aveValue【児童館】&#10;一人当たり面積">
          <a:extLst>
            <a:ext uri="{FF2B5EF4-FFF2-40B4-BE49-F238E27FC236}">
              <a16:creationId xmlns:a16="http://schemas.microsoft.com/office/drawing/2014/main" id="{00000000-0008-0000-0F00-0000E4020000}"/>
            </a:ext>
          </a:extLst>
        </xdr:cNvPr>
        <xdr:cNvSpPr txBox="1"/>
      </xdr:nvSpPr>
      <xdr:spPr>
        <a:xfrm>
          <a:off x="21075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28591</xdr:rowOff>
    </xdr:from>
    <xdr:ext cx="469744" cy="259045"/>
    <xdr:sp macro="" textlink="">
      <xdr:nvSpPr>
        <xdr:cNvPr id="741" name="n_2aveValue【児童館】&#10;一人当たり面積">
          <a:extLst>
            <a:ext uri="{FF2B5EF4-FFF2-40B4-BE49-F238E27FC236}">
              <a16:creationId xmlns:a16="http://schemas.microsoft.com/office/drawing/2014/main" id="{00000000-0008-0000-0F00-0000E5020000}"/>
            </a:ext>
          </a:extLst>
        </xdr:cNvPr>
        <xdr:cNvSpPr txBox="1"/>
      </xdr:nvSpPr>
      <xdr:spPr>
        <a:xfrm>
          <a:off x="20199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37165</xdr:rowOff>
    </xdr:from>
    <xdr:ext cx="469744" cy="259045"/>
    <xdr:sp macro="" textlink="">
      <xdr:nvSpPr>
        <xdr:cNvPr id="742" name="n_3aveValue【児童館】&#10;一人当たり面積">
          <a:extLst>
            <a:ext uri="{FF2B5EF4-FFF2-40B4-BE49-F238E27FC236}">
              <a16:creationId xmlns:a16="http://schemas.microsoft.com/office/drawing/2014/main" id="{00000000-0008-0000-0F00-0000E6020000}"/>
            </a:ext>
          </a:extLst>
        </xdr:cNvPr>
        <xdr:cNvSpPr txBox="1"/>
      </xdr:nvSpPr>
      <xdr:spPr>
        <a:xfrm>
          <a:off x="19310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aveValue【児童館】&#10;一人当たり面積">
          <a:extLst>
            <a:ext uri="{FF2B5EF4-FFF2-40B4-BE49-F238E27FC236}">
              <a16:creationId xmlns:a16="http://schemas.microsoft.com/office/drawing/2014/main" id="{00000000-0008-0000-0F00-0000E702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22559</xdr:rowOff>
    </xdr:from>
    <xdr:ext cx="469744" cy="259045"/>
    <xdr:sp macro="" textlink="">
      <xdr:nvSpPr>
        <xdr:cNvPr id="744" name="n_1mainValue【児童館】&#10;一人当たり面積">
          <a:extLst>
            <a:ext uri="{FF2B5EF4-FFF2-40B4-BE49-F238E27FC236}">
              <a16:creationId xmlns:a16="http://schemas.microsoft.com/office/drawing/2014/main" id="{00000000-0008-0000-0F00-0000E8020000}"/>
            </a:ext>
          </a:extLst>
        </xdr:cNvPr>
        <xdr:cNvSpPr txBox="1"/>
      </xdr:nvSpPr>
      <xdr:spPr>
        <a:xfrm>
          <a:off x="21075727" y="137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45420</xdr:rowOff>
    </xdr:from>
    <xdr:ext cx="469744" cy="259045"/>
    <xdr:sp macro="" textlink="">
      <xdr:nvSpPr>
        <xdr:cNvPr id="745" name="n_2mainValue【児童館】&#10;一人当たり面積">
          <a:extLst>
            <a:ext uri="{FF2B5EF4-FFF2-40B4-BE49-F238E27FC236}">
              <a16:creationId xmlns:a16="http://schemas.microsoft.com/office/drawing/2014/main" id="{00000000-0008-0000-0F00-0000E9020000}"/>
            </a:ext>
          </a:extLst>
        </xdr:cNvPr>
        <xdr:cNvSpPr txBox="1"/>
      </xdr:nvSpPr>
      <xdr:spPr>
        <a:xfrm>
          <a:off x="20199427" y="137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68279</xdr:rowOff>
    </xdr:from>
    <xdr:ext cx="469744" cy="259045"/>
    <xdr:sp macro="" textlink="">
      <xdr:nvSpPr>
        <xdr:cNvPr id="746" name="n_3mainValue【児童館】&#10;一人当たり面積">
          <a:extLst>
            <a:ext uri="{FF2B5EF4-FFF2-40B4-BE49-F238E27FC236}">
              <a16:creationId xmlns:a16="http://schemas.microsoft.com/office/drawing/2014/main" id="{00000000-0008-0000-0F00-0000EA020000}"/>
            </a:ext>
          </a:extLst>
        </xdr:cNvPr>
        <xdr:cNvSpPr txBox="1"/>
      </xdr:nvSpPr>
      <xdr:spPr>
        <a:xfrm>
          <a:off x="19310427" y="137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96854</xdr:rowOff>
    </xdr:from>
    <xdr:ext cx="469744" cy="259045"/>
    <xdr:sp macro="" textlink="">
      <xdr:nvSpPr>
        <xdr:cNvPr id="747" name="n_4mainValue【児童館】&#10;一人当たり面積">
          <a:extLst>
            <a:ext uri="{FF2B5EF4-FFF2-40B4-BE49-F238E27FC236}">
              <a16:creationId xmlns:a16="http://schemas.microsoft.com/office/drawing/2014/main" id="{00000000-0008-0000-0F00-0000EB020000}"/>
            </a:ext>
          </a:extLst>
        </xdr:cNvPr>
        <xdr:cNvSpPr txBox="1"/>
      </xdr:nvSpPr>
      <xdr:spPr>
        <a:xfrm>
          <a:off x="18421427" y="138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F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F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F00-00000903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F00-000015030000}"/>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34925</xdr:rowOff>
    </xdr:from>
    <xdr:to>
      <xdr:col>81</xdr:col>
      <xdr:colOff>101600</xdr:colOff>
      <xdr:row>107</xdr:row>
      <xdr:rowOff>136525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5430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85725</xdr:rowOff>
    </xdr:from>
    <xdr:to>
      <xdr:col>85</xdr:col>
      <xdr:colOff>127000</xdr:colOff>
      <xdr:row>107</xdr:row>
      <xdr:rowOff>110489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5481300" y="18430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85725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4592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60961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3703300" y="18379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34289</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814300" y="18343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F00-00001E030000}"/>
            </a:ext>
          </a:extLst>
        </xdr:cNvPr>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F00-00001F03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F00-00002003000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F00-000021030000}"/>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127652</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F00-000022030000}"/>
            </a:ext>
          </a:extLst>
        </xdr:cNvPr>
        <xdr:cNvSpPr txBox="1"/>
      </xdr:nvSpPr>
      <xdr:spPr>
        <a:xfrm>
          <a:off x="15266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F00-00002303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F00-000024030000}"/>
            </a:ext>
          </a:extLst>
        </xdr:cNvPr>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F00-000025030000}"/>
            </a:ext>
          </a:extLst>
        </xdr:cNvPr>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F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F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F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F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23876</xdr:rowOff>
    </xdr:from>
    <xdr:to>
      <xdr:col>116</xdr:col>
      <xdr:colOff>114300</xdr:colOff>
      <xdr:row>105</xdr:row>
      <xdr:rowOff>125476</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2110700" y="18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46753</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F00-00004E030000}"/>
            </a:ext>
          </a:extLst>
        </xdr:cNvPr>
        <xdr:cNvSpPr txBox="1"/>
      </xdr:nvSpPr>
      <xdr:spPr>
        <a:xfrm>
          <a:off x="22199600" y="178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152082</xdr:rowOff>
    </xdr:from>
    <xdr:to>
      <xdr:col>112</xdr:col>
      <xdr:colOff>38100</xdr:colOff>
      <xdr:row>105</xdr:row>
      <xdr:rowOff>82232</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127250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31432</xdr:rowOff>
    </xdr:from>
    <xdr:to>
      <xdr:col>116</xdr:col>
      <xdr:colOff>63500</xdr:colOff>
      <xdr:row>105</xdr:row>
      <xdr:rowOff>74676</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1323300" y="18033682"/>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167512</xdr:rowOff>
    </xdr:from>
    <xdr:to>
      <xdr:col>107</xdr:col>
      <xdr:colOff>101600</xdr:colOff>
      <xdr:row>105</xdr:row>
      <xdr:rowOff>97662</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0383500" y="179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31432</xdr:rowOff>
    </xdr:from>
    <xdr:to>
      <xdr:col>111</xdr:col>
      <xdr:colOff>177800</xdr:colOff>
      <xdr:row>105</xdr:row>
      <xdr:rowOff>46862</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20434300" y="1803368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10540</xdr:rowOff>
    </xdr:from>
    <xdr:to>
      <xdr:col>102</xdr:col>
      <xdr:colOff>165100</xdr:colOff>
      <xdr:row>105</xdr:row>
      <xdr:rowOff>112140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94945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46862</xdr:rowOff>
    </xdr:from>
    <xdr:to>
      <xdr:col>107</xdr:col>
      <xdr:colOff>50800</xdr:colOff>
      <xdr:row>105</xdr:row>
      <xdr:rowOff>61340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9545300" y="180491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30544</xdr:rowOff>
    </xdr:from>
    <xdr:to>
      <xdr:col>98</xdr:col>
      <xdr:colOff>38100</xdr:colOff>
      <xdr:row>105</xdr:row>
      <xdr:rowOff>132144</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8605500" y="180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61340</xdr:rowOff>
    </xdr:from>
    <xdr:to>
      <xdr:col>102</xdr:col>
      <xdr:colOff>114300</xdr:colOff>
      <xdr:row>105</xdr:row>
      <xdr:rowOff>81344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8656300" y="18063590"/>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5" name="n_1aveValue【公民館】&#10;一人当たり面積">
          <a:extLst>
            <a:ext uri="{FF2B5EF4-FFF2-40B4-BE49-F238E27FC236}">
              <a16:creationId xmlns:a16="http://schemas.microsoft.com/office/drawing/2014/main" id="{00000000-0008-0000-0F00-00005703000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56" name="n_2aveValue【公民館】&#10;一人当たり面積">
          <a:extLst>
            <a:ext uri="{FF2B5EF4-FFF2-40B4-BE49-F238E27FC236}">
              <a16:creationId xmlns:a16="http://schemas.microsoft.com/office/drawing/2014/main" id="{00000000-0008-0000-0F00-000058030000}"/>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857" name="n_3aveValue【公民館】&#10;一人当たり面積">
          <a:extLst>
            <a:ext uri="{FF2B5EF4-FFF2-40B4-BE49-F238E27FC236}">
              <a16:creationId xmlns:a16="http://schemas.microsoft.com/office/drawing/2014/main" id="{00000000-0008-0000-0F00-000059030000}"/>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858" name="n_4aveValue【公民館】&#10;一人当たり面積">
          <a:extLst>
            <a:ext uri="{FF2B5EF4-FFF2-40B4-BE49-F238E27FC236}">
              <a16:creationId xmlns:a16="http://schemas.microsoft.com/office/drawing/2014/main" id="{00000000-0008-0000-0F00-00005A030000}"/>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98759</xdr:rowOff>
    </xdr:from>
    <xdr:ext cx="469744" cy="259045"/>
    <xdr:sp macro="" textlink="">
      <xdr:nvSpPr>
        <xdr:cNvPr id="859" name="n_1mainValue【公民館】&#10;一人当たり面積">
          <a:extLst>
            <a:ext uri="{FF2B5EF4-FFF2-40B4-BE49-F238E27FC236}">
              <a16:creationId xmlns:a16="http://schemas.microsoft.com/office/drawing/2014/main" id="{00000000-0008-0000-0F00-00005B030000}"/>
            </a:ext>
          </a:extLst>
        </xdr:cNvPr>
        <xdr:cNvSpPr txBox="1"/>
      </xdr:nvSpPr>
      <xdr:spPr>
        <a:xfrm>
          <a:off x="21075727" y="177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114189</xdr:rowOff>
    </xdr:from>
    <xdr:ext cx="469744" cy="259045"/>
    <xdr:sp macro="" textlink="">
      <xdr:nvSpPr>
        <xdr:cNvPr id="860" name="n_2mainValue【公民館】&#10;一人当たり面積">
          <a:extLst>
            <a:ext uri="{FF2B5EF4-FFF2-40B4-BE49-F238E27FC236}">
              <a16:creationId xmlns:a16="http://schemas.microsoft.com/office/drawing/2014/main" id="{00000000-0008-0000-0F00-00005C030000}"/>
            </a:ext>
          </a:extLst>
        </xdr:cNvPr>
        <xdr:cNvSpPr txBox="1"/>
      </xdr:nvSpPr>
      <xdr:spPr>
        <a:xfrm>
          <a:off x="20199427" y="1777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128667</xdr:rowOff>
    </xdr:from>
    <xdr:ext cx="469744" cy="259045"/>
    <xdr:sp macro="" textlink="">
      <xdr:nvSpPr>
        <xdr:cNvPr id="861" name="n_3mainValue【公民館】&#10;一人当たり面積">
          <a:extLst>
            <a:ext uri="{FF2B5EF4-FFF2-40B4-BE49-F238E27FC236}">
              <a16:creationId xmlns:a16="http://schemas.microsoft.com/office/drawing/2014/main" id="{00000000-0008-0000-0F00-00005D030000}"/>
            </a:ext>
          </a:extLst>
        </xdr:cNvPr>
        <xdr:cNvSpPr txBox="1"/>
      </xdr:nvSpPr>
      <xdr:spPr>
        <a:xfrm>
          <a:off x="19310427" y="177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148671</xdr:rowOff>
    </xdr:from>
    <xdr:ext cx="469744" cy="259045"/>
    <xdr:sp macro="" textlink="">
      <xdr:nvSpPr>
        <xdr:cNvPr id="862" name="n_4mainValue【公民館】&#10;一人当たり面積">
          <a:extLst>
            <a:ext uri="{FF2B5EF4-FFF2-40B4-BE49-F238E27FC236}">
              <a16:creationId xmlns:a16="http://schemas.microsoft.com/office/drawing/2014/main" id="{00000000-0008-0000-0F00-00005E030000}"/>
            </a:ext>
          </a:extLst>
        </xdr:cNvPr>
        <xdr:cNvSpPr txBox="1"/>
      </xdr:nvSpPr>
      <xdr:spPr>
        <a:xfrm>
          <a:off x="18421427" y="1780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改良住宅の改修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をわずかに上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について、曽爾村立曽爾中学校と曽爾小学校が該当する。令和元年度に行われた小中一貫校に向けての改修工事により減価償却率が改善し、令和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する。老朽化した公民館をリノベーションし宿泊施設への転用もしているが、依然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地域デジタル化社会推進費の増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国勢調査人口急減補正係数の増加</a:t>
          </a:r>
          <a:r>
            <a:rPr kumimoji="1" lang="ja-JP" altLang="en-US" sz="1100">
              <a:solidFill>
                <a:schemeClr val="dk1"/>
              </a:solidFill>
              <a:effectLst/>
              <a:latin typeface="+mn-lt"/>
              <a:ea typeface="+mn-ea"/>
              <a:cs typeface="+mn-cs"/>
            </a:rPr>
            <a:t>、過疎対策事業債の元金償還の増加</a:t>
          </a:r>
          <a:r>
            <a:rPr kumimoji="1" lang="ja-JP" altLang="ja-JP" sz="1100">
              <a:solidFill>
                <a:schemeClr val="dk1"/>
              </a:solidFill>
              <a:effectLst/>
              <a:latin typeface="+mn-lt"/>
              <a:ea typeface="+mn-ea"/>
              <a:cs typeface="+mn-cs"/>
            </a:rPr>
            <a:t>等により普通交付税が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増収となり、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ポイント改善した。今後も引き続き義務的経費など経常経費の抑制を図り、現在の水準を下回らないよう努める。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66993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00105"/>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65</xdr:row>
      <xdr:rowOff>97155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1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66</xdr:row>
      <xdr:rowOff>19209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41405"/>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19209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75047"/>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87489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164482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127970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2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158132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139859</xdr:rowOff>
    </xdr:from>
    <xdr:to>
      <xdr:col>11</xdr:col>
      <xdr:colOff>82550</xdr:colOff>
      <xdr:row>66</xdr:row>
      <xdr:rowOff>70009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54786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91774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副村長の採用があったものの退職職員の増により</a:t>
          </a:r>
          <a:r>
            <a:rPr kumimoji="1" lang="ja-JP" altLang="ja-JP" sz="1100">
              <a:solidFill>
                <a:schemeClr val="dk1"/>
              </a:solidFill>
              <a:effectLst/>
              <a:latin typeface="+mn-lt"/>
              <a:ea typeface="+mn-ea"/>
              <a:cs typeface="+mn-cs"/>
            </a:rPr>
            <a:t>人件費が</a:t>
          </a:r>
          <a:r>
            <a:rPr kumimoji="1" lang="ja-JP" altLang="en-US" sz="1100">
              <a:solidFill>
                <a:schemeClr val="dk1"/>
              </a:solidFill>
              <a:effectLst/>
              <a:latin typeface="+mn-lt"/>
              <a:ea typeface="+mn-ea"/>
              <a:cs typeface="+mn-cs"/>
            </a:rPr>
            <a:t>減少した。しかし</a:t>
          </a:r>
          <a:r>
            <a:rPr kumimoji="1" lang="ja-JP" altLang="ja-JP" sz="1100">
              <a:solidFill>
                <a:schemeClr val="dk1"/>
              </a:solidFill>
              <a:effectLst/>
              <a:latin typeface="+mn-lt"/>
              <a:ea typeface="+mn-ea"/>
              <a:cs typeface="+mn-cs"/>
            </a:rPr>
            <a:t>コロナウイルス対策による</a:t>
          </a:r>
          <a:r>
            <a:rPr kumimoji="1" lang="ja-JP" altLang="en-US" sz="1100">
              <a:solidFill>
                <a:schemeClr val="dk1"/>
              </a:solidFill>
              <a:effectLst/>
              <a:latin typeface="+mn-lt"/>
              <a:ea typeface="+mn-ea"/>
              <a:cs typeface="+mn-cs"/>
            </a:rPr>
            <a:t>プレミアム商品券、</a:t>
          </a:r>
          <a:r>
            <a:rPr kumimoji="1" lang="ja-JP" altLang="ja-JP" sz="1100">
              <a:solidFill>
                <a:schemeClr val="dk1"/>
              </a:solidFill>
              <a:effectLst/>
              <a:latin typeface="+mn-lt"/>
              <a:ea typeface="+mn-ea"/>
              <a:cs typeface="+mn-cs"/>
            </a:rPr>
            <a:t>地域経済活性化商品券等の発行</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により物件費が大幅に上昇したことが要因で、人件費・物件費決算額が</a:t>
          </a:r>
          <a:r>
            <a:rPr kumimoji="1" lang="en-US" altLang="ja-JP" sz="1100">
              <a:solidFill>
                <a:schemeClr val="dk1"/>
              </a:solidFill>
              <a:effectLst/>
              <a:latin typeface="+mn-lt"/>
              <a:ea typeface="+mn-ea"/>
              <a:cs typeface="+mn-cs"/>
            </a:rPr>
            <a:t>67,455</a:t>
          </a:r>
          <a:r>
            <a:rPr kumimoji="1" lang="ja-JP" altLang="ja-JP" sz="1100">
              <a:solidFill>
                <a:schemeClr val="dk1"/>
              </a:solidFill>
              <a:effectLst/>
              <a:latin typeface="+mn-lt"/>
              <a:ea typeface="+mn-ea"/>
              <a:cs typeface="+mn-cs"/>
            </a:rPr>
            <a:t>千円の増額となった。コロナウイルスの収束が見込めれば、物件費の減少が望まれるが、人件費については人口動態にあわせた定員管理を図っていく。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90267</xdr:rowOff>
    </xdr:from>
    <xdr:to>
      <xdr:col>23</xdr:col>
      <xdr:colOff>133350</xdr:colOff>
      <xdr:row>82</xdr:row>
      <xdr:rowOff>122822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9167"/>
          <a:ext cx="8382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51479</xdr:rowOff>
    </xdr:from>
    <xdr:to>
      <xdr:col>19</xdr:col>
      <xdr:colOff>133350</xdr:colOff>
      <xdr:row>82</xdr:row>
      <xdr:rowOff>90267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0379"/>
          <a:ext cx="889000" cy="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51479</xdr:rowOff>
    </xdr:from>
    <xdr:to>
      <xdr:col>15</xdr:col>
      <xdr:colOff>82550</xdr:colOff>
      <xdr:row>82</xdr:row>
      <xdr:rowOff>113006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10379"/>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113006</xdr:rowOff>
    </xdr:from>
    <xdr:to>
      <xdr:col>11</xdr:col>
      <xdr:colOff>31750</xdr:colOff>
      <xdr:row>82</xdr:row>
      <xdr:rowOff>151690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71906"/>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72022</xdr:rowOff>
    </xdr:from>
    <xdr:to>
      <xdr:col>23</xdr:col>
      <xdr:colOff>184150</xdr:colOff>
      <xdr:row>83</xdr:row>
      <xdr:rowOff>2172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44099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39467</xdr:rowOff>
    </xdr:from>
    <xdr:to>
      <xdr:col>19</xdr:col>
      <xdr:colOff>184150</xdr:colOff>
      <xdr:row>82</xdr:row>
      <xdr:rowOff>141067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125844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8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679</xdr:rowOff>
    </xdr:from>
    <xdr:to>
      <xdr:col>15</xdr:col>
      <xdr:colOff>133350</xdr:colOff>
      <xdr:row>82</xdr:row>
      <xdr:rowOff>102279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87056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62206</xdr:rowOff>
    </xdr:from>
    <xdr:to>
      <xdr:col>11</xdr:col>
      <xdr:colOff>82550</xdr:colOff>
      <xdr:row>82</xdr:row>
      <xdr:rowOff>163806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100890</xdr:rowOff>
    </xdr:from>
    <xdr:to>
      <xdr:col>7</xdr:col>
      <xdr:colOff>31750</xdr:colOff>
      <xdr:row>83</xdr:row>
      <xdr:rowOff>31040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回り、前年度より水準が</a:t>
          </a:r>
          <a:r>
            <a:rPr kumimoji="1" lang="ja-JP" altLang="en-US" sz="1100">
              <a:solidFill>
                <a:schemeClr val="dk1"/>
              </a:solidFill>
              <a:effectLst/>
              <a:latin typeface="+mn-lt"/>
              <a:ea typeface="+mn-ea"/>
              <a:cs typeface="+mn-cs"/>
            </a:rPr>
            <a:t>若干悪化</a:t>
          </a:r>
          <a:r>
            <a:rPr kumimoji="1" lang="ja-JP" altLang="ja-JP" sz="1100">
              <a:solidFill>
                <a:schemeClr val="dk1"/>
              </a:solidFill>
              <a:effectLst/>
              <a:latin typeface="+mn-lt"/>
              <a:ea typeface="+mn-ea"/>
              <a:cs typeface="+mn-cs"/>
            </a:rPr>
            <a:t>した。今後も指数が全国町村平均以下で収まるよう給与の適正化に努める。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129223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0662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129223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272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改善するのは時間を要するが、事業の見直しや能力に見あった適正な人事を行うことにより、人口規模に見あった職員数の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1155</xdr:rowOff>
    </xdr:from>
    <xdr:to>
      <xdr:col>81</xdr:col>
      <xdr:colOff>44450</xdr:colOff>
      <xdr:row>60</xdr:row>
      <xdr:rowOff>9199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8815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147786</xdr:rowOff>
    </xdr:from>
    <xdr:to>
      <xdr:col>77</xdr:col>
      <xdr:colOff>44450</xdr:colOff>
      <xdr:row>60</xdr:row>
      <xdr:rowOff>1155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6333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132273</xdr:rowOff>
    </xdr:from>
    <xdr:to>
      <xdr:col>72</xdr:col>
      <xdr:colOff>203200</xdr:colOff>
      <xdr:row>59</xdr:row>
      <xdr:rowOff>147786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4782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121817</xdr:rowOff>
    </xdr:from>
    <xdr:to>
      <xdr:col>68</xdr:col>
      <xdr:colOff>152400</xdr:colOff>
      <xdr:row>59</xdr:row>
      <xdr:rowOff>132273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7367"/>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129849</xdr:rowOff>
    </xdr:from>
    <xdr:to>
      <xdr:col>81</xdr:col>
      <xdr:colOff>95250</xdr:colOff>
      <xdr:row>60</xdr:row>
      <xdr:rowOff>59999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101926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1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121805</xdr:rowOff>
    </xdr:from>
    <xdr:to>
      <xdr:col>77</xdr:col>
      <xdr:colOff>95250</xdr:colOff>
      <xdr:row>60</xdr:row>
      <xdr:rowOff>51955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36732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2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96986</xdr:rowOff>
    </xdr:from>
    <xdr:to>
      <xdr:col>73</xdr:col>
      <xdr:colOff>44450</xdr:colOff>
      <xdr:row>60</xdr:row>
      <xdr:rowOff>27136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11913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9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81473</xdr:rowOff>
    </xdr:from>
    <xdr:to>
      <xdr:col>68</xdr:col>
      <xdr:colOff>203200</xdr:colOff>
      <xdr:row>60</xdr:row>
      <xdr:rowOff>11623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167850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71017</xdr:rowOff>
    </xdr:from>
    <xdr:to>
      <xdr:col>64</xdr:col>
      <xdr:colOff>152400</xdr:colOff>
      <xdr:row>60</xdr:row>
      <xdr:rowOff>1167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157394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による補正予算債の償還終了に伴い</a:t>
          </a:r>
          <a:r>
            <a:rPr kumimoji="1" lang="ja-JP" altLang="ja-JP" sz="1100">
              <a:solidFill>
                <a:schemeClr val="dk1"/>
              </a:solidFill>
              <a:effectLst/>
              <a:latin typeface="+mn-lt"/>
              <a:ea typeface="+mn-ea"/>
              <a:cs typeface="+mn-cs"/>
            </a:rPr>
            <a:t>公債比比率</a:t>
          </a:r>
          <a:r>
            <a:rPr kumimoji="1" lang="ja-JP" altLang="en-US" sz="1100">
              <a:solidFill>
                <a:schemeClr val="dk1"/>
              </a:solidFill>
              <a:effectLst/>
              <a:latin typeface="+mn-lt"/>
              <a:ea typeface="+mn-ea"/>
              <a:cs typeface="+mn-cs"/>
            </a:rPr>
            <a:t>は減少となった</a:t>
          </a:r>
          <a:r>
            <a:rPr kumimoji="1" lang="ja-JP" altLang="ja-JP" sz="1100">
              <a:solidFill>
                <a:schemeClr val="dk1"/>
              </a:solidFill>
              <a:effectLst/>
              <a:latin typeface="+mn-lt"/>
              <a:ea typeface="+mn-ea"/>
              <a:cs typeface="+mn-cs"/>
            </a:rPr>
            <a:t>。今後は、投資的経費については有利な事業展開と抑制を図ることで公債費残高の減少に努める。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42</xdr:row>
      <xdr:rowOff>33444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0913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40</xdr:row>
      <xdr:rowOff>70696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150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a:t>
          </a:r>
          <a:r>
            <a:rPr kumimoji="1" lang="ja-JP" altLang="en-US" sz="1100">
              <a:solidFill>
                <a:schemeClr val="dk1"/>
              </a:solidFill>
              <a:effectLst/>
              <a:latin typeface="+mn-lt"/>
              <a:ea typeface="+mn-ea"/>
              <a:cs typeface="+mn-cs"/>
            </a:rPr>
            <a:t>大型事業の</a:t>
          </a:r>
          <a:r>
            <a:rPr kumimoji="1" lang="ja-JP" altLang="ja-JP" sz="1100">
              <a:solidFill>
                <a:schemeClr val="dk1"/>
              </a:solidFill>
              <a:effectLst/>
              <a:latin typeface="+mn-lt"/>
              <a:ea typeface="+mn-ea"/>
              <a:cs typeface="+mn-cs"/>
            </a:rPr>
            <a:t>小中学校統合事業や村道改良事業に係る借入金の償還が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始まること</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副村</a:t>
          </a:r>
          <a:r>
            <a:rPr kumimoji="1" lang="ja-JP" altLang="en-US" sz="1100">
              <a:solidFill>
                <a:schemeClr val="dk1"/>
              </a:solidFill>
              <a:effectLst/>
              <a:latin typeface="+mn-lt"/>
              <a:ea typeface="+mn-ea"/>
              <a:cs typeface="+mn-cs"/>
            </a:rPr>
            <a:t>長採用があったもののフルタイム会計年度任用職員の退職者の増等により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割合の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にとどまった</a:t>
          </a:r>
          <a:r>
            <a:rPr kumimoji="1" lang="ja-JP" altLang="ja-JP" sz="1100">
              <a:solidFill>
                <a:schemeClr val="dk1"/>
              </a:solidFill>
              <a:effectLst/>
              <a:latin typeface="+mn-lt"/>
              <a:ea typeface="+mn-ea"/>
              <a:cs typeface="+mn-cs"/>
            </a:rPr>
            <a:t>。子育て支援施策として安価な保育料で運営している保育園を指定管理制度で行うことは困難だが、他の業務に関しては業務内容を精査し、人口規模に応じた職員採用に努めながら、人件費の抑制を図る。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146050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8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37</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100330</xdr:rowOff>
    </xdr:from>
    <xdr:to>
      <xdr:col>11</xdr:col>
      <xdr:colOff>9525</xdr:colOff>
      <xdr:row>37</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25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物件費は前年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類似団体平均が恒常的に下回っているのは、本来委託で行うべき事業を職員が直接行っていたり、庁舎基幹システムの委託費用が他社より安価で抑えられていることが要因と考える。</a:t>
          </a:r>
          <a:r>
            <a:rPr kumimoji="1" lang="ja-JP" altLang="ja-JP" sz="1100">
              <a:solidFill>
                <a:schemeClr val="dk1"/>
              </a:solidFill>
              <a:effectLst/>
              <a:latin typeface="+mn-lt"/>
              <a:ea typeface="+mn-ea"/>
              <a:cs typeface="+mn-cs"/>
            </a:rPr>
            <a:t>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73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106426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133858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15</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51054</xdr:rowOff>
    </xdr:from>
    <xdr:to>
      <xdr:col>82</xdr:col>
      <xdr:colOff>158750</xdr:colOff>
      <xdr:row>15</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67581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167403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ケアハウス事務費助成</a:t>
          </a:r>
          <a:r>
            <a:rPr kumimoji="1" lang="ja-JP" altLang="ja-JP" sz="1100">
              <a:solidFill>
                <a:schemeClr val="dk1"/>
              </a:solidFill>
              <a:effectLst/>
              <a:latin typeface="+mn-lt"/>
              <a:ea typeface="+mn-ea"/>
              <a:cs typeface="+mn-cs"/>
            </a:rPr>
            <a:t>扶助の減額により扶助費の割合は改善した。今後はより一層の保健事業の推進や保健医療費の適正化に努めながら、支出の抑制を図る。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a:t>
          </a:r>
          <a:r>
            <a:rPr kumimoji="1" lang="ja-JP" altLang="en-US" sz="1100">
              <a:solidFill>
                <a:schemeClr val="dk1"/>
              </a:solidFill>
              <a:effectLst/>
              <a:latin typeface="+mn-lt"/>
              <a:ea typeface="+mn-ea"/>
              <a:cs typeface="+mn-cs"/>
            </a:rPr>
            <a:t>主に施設介護サービスが減少したことなどに伴う介護保険特別会計繰出金の減額に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4,269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39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25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08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64135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22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ポイント改善した。主に</a:t>
          </a:r>
          <a:r>
            <a:rPr kumimoji="1" lang="ja-JP" altLang="en-US" sz="1100">
              <a:solidFill>
                <a:schemeClr val="dk1"/>
              </a:solidFill>
              <a:effectLst/>
              <a:latin typeface="+mn-lt"/>
              <a:ea typeface="+mn-ea"/>
              <a:cs typeface="+mn-cs"/>
            </a:rPr>
            <a:t>長引く</a:t>
          </a:r>
          <a:r>
            <a:rPr kumimoji="1" lang="ja-JP" altLang="ja-JP" sz="1100">
              <a:solidFill>
                <a:schemeClr val="dk1"/>
              </a:solidFill>
              <a:effectLst/>
              <a:latin typeface="+mn-lt"/>
              <a:ea typeface="+mn-ea"/>
              <a:cs typeface="+mn-cs"/>
            </a:rPr>
            <a:t>コロナの影響による各種団体補助金等の不支給によるものである。しかしながら、類似団体平均より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るにとどまった</a:t>
          </a:r>
          <a:r>
            <a:rPr kumimoji="1" lang="ja-JP" altLang="ja-JP" sz="1100">
              <a:solidFill>
                <a:schemeClr val="dk1"/>
              </a:solidFill>
              <a:effectLst/>
              <a:latin typeface="+mn-lt"/>
              <a:ea typeface="+mn-ea"/>
              <a:cs typeface="+mn-cs"/>
            </a:rPr>
            <a:t>。補助費の多くを占める一部事務組合負担金については、複数町村関係しているため、必要不可欠なものであるが、補助金については必要性の低いものは見直しや廃止を行う方向で検討している。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a:t>
          </a:r>
          <a:r>
            <a:rPr kumimoji="1" lang="ja-JP" altLang="en-US" sz="1100">
              <a:solidFill>
                <a:schemeClr val="dk1"/>
              </a:solidFill>
              <a:effectLst/>
              <a:latin typeface="+mn-lt"/>
              <a:ea typeface="+mn-ea"/>
              <a:cs typeface="+mn-cs"/>
            </a:rPr>
            <a:t>防災拠点施設整備工事、村</a:t>
          </a:r>
          <a:r>
            <a:rPr kumimoji="1" lang="ja-JP" altLang="ja-JP" sz="1100">
              <a:solidFill>
                <a:schemeClr val="dk1"/>
              </a:solidFill>
              <a:effectLst/>
              <a:latin typeface="+mn-lt"/>
              <a:ea typeface="+mn-ea"/>
              <a:cs typeface="+mn-cs"/>
            </a:rPr>
            <a:t>道改良事業に係る借入金の償還が始まり、類似団体平均と同水準となった。今後も普通建設事業の内容を精査し地方債の計画的な借入を行い、公債費の縮減に努める。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76</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た。今後は給水人口の減少等による簡易水道事業への繰り出し、一部事務組合施設の改修修繕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99242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11480"/>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99242</xdr:rowOff>
    </xdr:from>
    <xdr:to>
      <xdr:col>78</xdr:col>
      <xdr:colOff>69850</xdr:colOff>
      <xdr:row>77</xdr:row>
      <xdr:rowOff>125368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008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77</xdr:row>
      <xdr:rowOff>158024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270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158024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9312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160219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1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74568</xdr:rowOff>
    </xdr:from>
    <xdr:to>
      <xdr:col>74</xdr:col>
      <xdr:colOff>31750</xdr:colOff>
      <xdr:row>78</xdr:row>
      <xdr:rowOff>4718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14895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107224</xdr:rowOff>
    </xdr:from>
    <xdr:to>
      <xdr:col>69</xdr:col>
      <xdr:colOff>142875</xdr:colOff>
      <xdr:row>78</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22151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170491</xdr:rowOff>
    </xdr:from>
    <xdr:to>
      <xdr:col>29</xdr:col>
      <xdr:colOff>127000</xdr:colOff>
      <xdr:row>17</xdr:row>
      <xdr:rowOff>33056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61316"/>
          <a:ext cx="6477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33056</xdr:rowOff>
    </xdr:from>
    <xdr:to>
      <xdr:col>26</xdr:col>
      <xdr:colOff>50800</xdr:colOff>
      <xdr:row>17</xdr:row>
      <xdr:rowOff>71304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95331"/>
          <a:ext cx="698500" cy="3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65419</xdr:rowOff>
    </xdr:from>
    <xdr:to>
      <xdr:col>22</xdr:col>
      <xdr:colOff>114300</xdr:colOff>
      <xdr:row>17</xdr:row>
      <xdr:rowOff>71304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27694"/>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65419</xdr:rowOff>
    </xdr:from>
    <xdr:to>
      <xdr:col>18</xdr:col>
      <xdr:colOff>177800</xdr:colOff>
      <xdr:row>17</xdr:row>
      <xdr:rowOff>94770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27694"/>
          <a:ext cx="698500" cy="2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119691</xdr:rowOff>
    </xdr:from>
    <xdr:to>
      <xdr:col>29</xdr:col>
      <xdr:colOff>177800</xdr:colOff>
      <xdr:row>17</xdr:row>
      <xdr:rowOff>49841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1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136218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153706</xdr:rowOff>
    </xdr:from>
    <xdr:to>
      <xdr:col>26</xdr:col>
      <xdr:colOff>101600</xdr:colOff>
      <xdr:row>17</xdr:row>
      <xdr:rowOff>83856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4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94033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20504</xdr:rowOff>
    </xdr:from>
    <xdr:to>
      <xdr:col>22</xdr:col>
      <xdr:colOff>165100</xdr:colOff>
      <xdr:row>17</xdr:row>
      <xdr:rowOff>122104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8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132281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5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14619</xdr:rowOff>
    </xdr:from>
    <xdr:to>
      <xdr:col>19</xdr:col>
      <xdr:colOff>38100</xdr:colOff>
      <xdr:row>17</xdr:row>
      <xdr:rowOff>116219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7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126396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43970</xdr:rowOff>
    </xdr:from>
    <xdr:to>
      <xdr:col>15</xdr:col>
      <xdr:colOff>101600</xdr:colOff>
      <xdr:row>17</xdr:row>
      <xdr:rowOff>145570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0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155747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139922</xdr:rowOff>
    </xdr:from>
    <xdr:to>
      <xdr:col>29</xdr:col>
      <xdr:colOff>127000</xdr:colOff>
      <xdr:row>37</xdr:row>
      <xdr:rowOff>22855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93172"/>
          <a:ext cx="647700" cy="5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124698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7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22855</xdr:rowOff>
    </xdr:from>
    <xdr:to>
      <xdr:col>26</xdr:col>
      <xdr:colOff>50800</xdr:colOff>
      <xdr:row>37</xdr:row>
      <xdr:rowOff>34320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47555"/>
          <a:ext cx="698500" cy="11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247341</xdr:rowOff>
    </xdr:from>
    <xdr:to>
      <xdr:col>22</xdr:col>
      <xdr:colOff>114300</xdr:colOff>
      <xdr:row>37</xdr:row>
      <xdr:rowOff>34320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57691"/>
          <a:ext cx="698500" cy="301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247341</xdr:rowOff>
    </xdr:from>
    <xdr:to>
      <xdr:col>18</xdr:col>
      <xdr:colOff>177800</xdr:colOff>
      <xdr:row>37</xdr:row>
      <xdr:rowOff>146723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57691"/>
          <a:ext cx="698500" cy="413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89122</xdr:rowOff>
    </xdr:from>
    <xdr:to>
      <xdr:col>29</xdr:col>
      <xdr:colOff>177800</xdr:colOff>
      <xdr:row>37</xdr:row>
      <xdr:rowOff>19272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4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277099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143505</xdr:rowOff>
    </xdr:from>
    <xdr:to>
      <xdr:col>26</xdr:col>
      <xdr:colOff>101600</xdr:colOff>
      <xdr:row>37</xdr:row>
      <xdr:rowOff>73655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9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58432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3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154970</xdr:rowOff>
    </xdr:from>
    <xdr:to>
      <xdr:col>22</xdr:col>
      <xdr:colOff>165100</xdr:colOff>
      <xdr:row>37</xdr:row>
      <xdr:rowOff>85120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69897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196541</xdr:rowOff>
    </xdr:from>
    <xdr:to>
      <xdr:col>19</xdr:col>
      <xdr:colOff>38100</xdr:colOff>
      <xdr:row>35</xdr:row>
      <xdr:rowOff>298141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0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308318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95923</xdr:rowOff>
    </xdr:from>
    <xdr:to>
      <xdr:col>15</xdr:col>
      <xdr:colOff>101600</xdr:colOff>
      <xdr:row>37</xdr:row>
      <xdr:rowOff>197523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182300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0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70263</xdr:rowOff>
    </xdr:from>
    <xdr:to>
      <xdr:col>24</xdr:col>
      <xdr:colOff>63500</xdr:colOff>
      <xdr:row>36</xdr:row>
      <xdr:rowOff>108823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42463"/>
          <a:ext cx="8382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108823</xdr:rowOff>
    </xdr:from>
    <xdr:to>
      <xdr:col>19</xdr:col>
      <xdr:colOff>177800</xdr:colOff>
      <xdr:row>36</xdr:row>
      <xdr:rowOff>154765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81023"/>
          <a:ext cx="889000" cy="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138057</xdr:rowOff>
    </xdr:from>
    <xdr:to>
      <xdr:col>15</xdr:col>
      <xdr:colOff>50800</xdr:colOff>
      <xdr:row>36</xdr:row>
      <xdr:rowOff>154765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31025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138057</xdr:rowOff>
    </xdr:from>
    <xdr:to>
      <xdr:col>10</xdr:col>
      <xdr:colOff>114300</xdr:colOff>
      <xdr:row>36</xdr:row>
      <xdr:rowOff>165310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10257"/>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19463</xdr:rowOff>
    </xdr:from>
    <xdr:to>
      <xdr:col>24</xdr:col>
      <xdr:colOff>114300</xdr:colOff>
      <xdr:row>36</xdr:row>
      <xdr:rowOff>121063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42340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58023</xdr:rowOff>
    </xdr:from>
    <xdr:to>
      <xdr:col>20</xdr:col>
      <xdr:colOff>38100</xdr:colOff>
      <xdr:row>36</xdr:row>
      <xdr:rowOff>159623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4700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103965</xdr:rowOff>
    </xdr:from>
    <xdr:to>
      <xdr:col>15</xdr:col>
      <xdr:colOff>101600</xdr:colOff>
      <xdr:row>37</xdr:row>
      <xdr:rowOff>34115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50642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87257</xdr:rowOff>
    </xdr:from>
    <xdr:to>
      <xdr:col>10</xdr:col>
      <xdr:colOff>165100</xdr:colOff>
      <xdr:row>37</xdr:row>
      <xdr:rowOff>17407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33934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114510</xdr:rowOff>
    </xdr:from>
    <xdr:to>
      <xdr:col>6</xdr:col>
      <xdr:colOff>38100</xdr:colOff>
      <xdr:row>37</xdr:row>
      <xdr:rowOff>44660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61187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33721</xdr:rowOff>
    </xdr:from>
    <xdr:to>
      <xdr:col>24</xdr:col>
      <xdr:colOff>63500</xdr:colOff>
      <xdr:row>57</xdr:row>
      <xdr:rowOff>72238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6371"/>
          <a:ext cx="8382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72238</xdr:rowOff>
    </xdr:from>
    <xdr:to>
      <xdr:col>19</xdr:col>
      <xdr:colOff>177800</xdr:colOff>
      <xdr:row>57</xdr:row>
      <xdr:rowOff>124773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4888"/>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7923</xdr:rowOff>
    </xdr:from>
    <xdr:to>
      <xdr:col>15</xdr:col>
      <xdr:colOff>50800</xdr:colOff>
      <xdr:row>57</xdr:row>
      <xdr:rowOff>124773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80573"/>
          <a:ext cx="889000" cy="1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93634</xdr:rowOff>
    </xdr:from>
    <xdr:to>
      <xdr:col>10</xdr:col>
      <xdr:colOff>114300</xdr:colOff>
      <xdr:row>57</xdr:row>
      <xdr:rowOff>7923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94834"/>
          <a:ext cx="889000" cy="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154371</xdr:rowOff>
    </xdr:from>
    <xdr:to>
      <xdr:col>24</xdr:col>
      <xdr:colOff>114300</xdr:colOff>
      <xdr:row>57</xdr:row>
      <xdr:rowOff>84521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21438</xdr:rowOff>
    </xdr:from>
    <xdr:to>
      <xdr:col>20</xdr:col>
      <xdr:colOff>38100</xdr:colOff>
      <xdr:row>57</xdr:row>
      <xdr:rowOff>123038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139565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73973</xdr:rowOff>
    </xdr:from>
    <xdr:to>
      <xdr:col>15</xdr:col>
      <xdr:colOff>101600</xdr:colOff>
      <xdr:row>58</xdr:row>
      <xdr:rowOff>4123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166700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3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128573</xdr:rowOff>
    </xdr:from>
    <xdr:to>
      <xdr:col>10</xdr:col>
      <xdr:colOff>165100</xdr:colOff>
      <xdr:row>57</xdr:row>
      <xdr:rowOff>58723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75250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42834</xdr:rowOff>
    </xdr:from>
    <xdr:to>
      <xdr:col>6</xdr:col>
      <xdr:colOff>38100</xdr:colOff>
      <xdr:row>56</xdr:row>
      <xdr:rowOff>144434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160961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103549</xdr:rowOff>
    </xdr:from>
    <xdr:to>
      <xdr:col>24</xdr:col>
      <xdr:colOff>63500</xdr:colOff>
      <xdr:row>78</xdr:row>
      <xdr:rowOff>111153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76649"/>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111153</xdr:rowOff>
    </xdr:from>
    <xdr:to>
      <xdr:col>19</xdr:col>
      <xdr:colOff>177800</xdr:colOff>
      <xdr:row>78</xdr:row>
      <xdr:rowOff>117046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84253"/>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117046</xdr:rowOff>
    </xdr:from>
    <xdr:to>
      <xdr:col>15</xdr:col>
      <xdr:colOff>50800</xdr:colOff>
      <xdr:row>78</xdr:row>
      <xdr:rowOff>120155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9014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116670</xdr:rowOff>
    </xdr:from>
    <xdr:to>
      <xdr:col>10</xdr:col>
      <xdr:colOff>114300</xdr:colOff>
      <xdr:row>78</xdr:row>
      <xdr:rowOff>120155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89770"/>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52749</xdr:rowOff>
    </xdr:from>
    <xdr:to>
      <xdr:col>24</xdr:col>
      <xdr:colOff>114300</xdr:colOff>
      <xdr:row>78</xdr:row>
      <xdr:rowOff>154349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139126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60353</xdr:rowOff>
    </xdr:from>
    <xdr:to>
      <xdr:col>20</xdr:col>
      <xdr:colOff>38100</xdr:colOff>
      <xdr:row>78</xdr:row>
      <xdr:rowOff>161953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153080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66246</xdr:rowOff>
    </xdr:from>
    <xdr:to>
      <xdr:col>15</xdr:col>
      <xdr:colOff>101600</xdr:colOff>
      <xdr:row>78</xdr:row>
      <xdr:rowOff>167846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158973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69355</xdr:rowOff>
    </xdr:from>
    <xdr:to>
      <xdr:col>10</xdr:col>
      <xdr:colOff>165100</xdr:colOff>
      <xdr:row>78</xdr:row>
      <xdr:rowOff>170955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162082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65870</xdr:rowOff>
    </xdr:from>
    <xdr:to>
      <xdr:col>6</xdr:col>
      <xdr:colOff>38100</xdr:colOff>
      <xdr:row>78</xdr:row>
      <xdr:rowOff>167470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158597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156128</xdr:rowOff>
    </xdr:from>
    <xdr:to>
      <xdr:col>24</xdr:col>
      <xdr:colOff>63500</xdr:colOff>
      <xdr:row>96</xdr:row>
      <xdr:rowOff>40472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72428"/>
          <a:ext cx="838200" cy="2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30476</xdr:rowOff>
    </xdr:from>
    <xdr:to>
      <xdr:col>19</xdr:col>
      <xdr:colOff>177800</xdr:colOff>
      <xdr:row>96</xdr:row>
      <xdr:rowOff>40472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89676"/>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30476</xdr:rowOff>
    </xdr:from>
    <xdr:to>
      <xdr:col>15</xdr:col>
      <xdr:colOff>50800</xdr:colOff>
      <xdr:row>96</xdr:row>
      <xdr:rowOff>37698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9676"/>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37698</xdr:rowOff>
    </xdr:from>
    <xdr:to>
      <xdr:col>10</xdr:col>
      <xdr:colOff>114300</xdr:colOff>
      <xdr:row>96</xdr:row>
      <xdr:rowOff>83967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9689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105328</xdr:rowOff>
    </xdr:from>
    <xdr:to>
      <xdr:col>24</xdr:col>
      <xdr:colOff>114300</xdr:colOff>
      <xdr:row>95</xdr:row>
      <xdr:rowOff>35478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128205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161122</xdr:rowOff>
    </xdr:from>
    <xdr:to>
      <xdr:col>20</xdr:col>
      <xdr:colOff>38100</xdr:colOff>
      <xdr:row>96</xdr:row>
      <xdr:rowOff>91272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82399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151126</xdr:rowOff>
    </xdr:from>
    <xdr:to>
      <xdr:col>15</xdr:col>
      <xdr:colOff>101600</xdr:colOff>
      <xdr:row>96</xdr:row>
      <xdr:rowOff>81276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97803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158348</xdr:rowOff>
    </xdr:from>
    <xdr:to>
      <xdr:col>10</xdr:col>
      <xdr:colOff>165100</xdr:colOff>
      <xdr:row>96</xdr:row>
      <xdr:rowOff>88498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105025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33167</xdr:rowOff>
    </xdr:from>
    <xdr:to>
      <xdr:col>6</xdr:col>
      <xdr:colOff>38100</xdr:colOff>
      <xdr:row>96</xdr:row>
      <xdr:rowOff>134767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125894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161055</xdr:rowOff>
    </xdr:from>
    <xdr:to>
      <xdr:col>55</xdr:col>
      <xdr:colOff>0</xdr:colOff>
      <xdr:row>37</xdr:row>
      <xdr:rowOff>21312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61805"/>
          <a:ext cx="838200" cy="20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161055</xdr:rowOff>
    </xdr:from>
    <xdr:to>
      <xdr:col>50</xdr:col>
      <xdr:colOff>114300</xdr:colOff>
      <xdr:row>37</xdr:row>
      <xdr:rowOff>67491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61805"/>
          <a:ext cx="889000" cy="2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38124</xdr:rowOff>
    </xdr:from>
    <xdr:to>
      <xdr:col>45</xdr:col>
      <xdr:colOff>177800</xdr:colOff>
      <xdr:row>37</xdr:row>
      <xdr:rowOff>67491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8177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38124</xdr:rowOff>
    </xdr:from>
    <xdr:to>
      <xdr:col>41</xdr:col>
      <xdr:colOff>50800</xdr:colOff>
      <xdr:row>37</xdr:row>
      <xdr:rowOff>47772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81774"/>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141962</xdr:rowOff>
    </xdr:from>
    <xdr:to>
      <xdr:col>55</xdr:col>
      <xdr:colOff>50800</xdr:colOff>
      <xdr:row>37</xdr:row>
      <xdr:rowOff>72112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120389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110255</xdr:rowOff>
    </xdr:from>
    <xdr:to>
      <xdr:col>50</xdr:col>
      <xdr:colOff>165100</xdr:colOff>
      <xdr:row>36</xdr:row>
      <xdr:rowOff>40405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31532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0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16691</xdr:rowOff>
    </xdr:from>
    <xdr:to>
      <xdr:col>46</xdr:col>
      <xdr:colOff>38100</xdr:colOff>
      <xdr:row>37</xdr:row>
      <xdr:rowOff>118291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109418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5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158774</xdr:rowOff>
    </xdr:from>
    <xdr:to>
      <xdr:col>41</xdr:col>
      <xdr:colOff>101600</xdr:colOff>
      <xdr:row>37</xdr:row>
      <xdr:rowOff>88924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80051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168422</xdr:rowOff>
    </xdr:from>
    <xdr:to>
      <xdr:col>36</xdr:col>
      <xdr:colOff>165100</xdr:colOff>
      <xdr:row>37</xdr:row>
      <xdr:rowOff>98572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89699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157900</xdr:rowOff>
    </xdr:from>
    <xdr:to>
      <xdr:col>55</xdr:col>
      <xdr:colOff>0</xdr:colOff>
      <xdr:row>59</xdr:row>
      <xdr:rowOff>6528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02000"/>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156540</xdr:rowOff>
    </xdr:from>
    <xdr:to>
      <xdr:col>50</xdr:col>
      <xdr:colOff>114300</xdr:colOff>
      <xdr:row>58</xdr:row>
      <xdr:rowOff>157900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29190"/>
          <a:ext cx="889000" cy="1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156540</xdr:rowOff>
    </xdr:from>
    <xdr:to>
      <xdr:col>45</xdr:col>
      <xdr:colOff>177800</xdr:colOff>
      <xdr:row>59</xdr:row>
      <xdr:rowOff>8186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9190"/>
          <a:ext cx="889000" cy="19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8186</xdr:rowOff>
    </xdr:from>
    <xdr:to>
      <xdr:col>41</xdr:col>
      <xdr:colOff>50800</xdr:colOff>
      <xdr:row>59</xdr:row>
      <xdr:rowOff>20026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3736"/>
          <a:ext cx="889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127178</xdr:rowOff>
    </xdr:from>
    <xdr:to>
      <xdr:col>55</xdr:col>
      <xdr:colOff>50800</xdr:colOff>
      <xdr:row>59</xdr:row>
      <xdr:rowOff>57328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107100</xdr:rowOff>
    </xdr:from>
    <xdr:to>
      <xdr:col>50</xdr:col>
      <xdr:colOff>165100</xdr:colOff>
      <xdr:row>59</xdr:row>
      <xdr:rowOff>37250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53777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105740</xdr:rowOff>
    </xdr:from>
    <xdr:to>
      <xdr:col>46</xdr:col>
      <xdr:colOff>38100</xdr:colOff>
      <xdr:row>58</xdr:row>
      <xdr:rowOff>35890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52417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128836</xdr:rowOff>
    </xdr:from>
    <xdr:to>
      <xdr:col>41</xdr:col>
      <xdr:colOff>101600</xdr:colOff>
      <xdr:row>59</xdr:row>
      <xdr:rowOff>58986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75513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140676</xdr:rowOff>
    </xdr:from>
    <xdr:to>
      <xdr:col>36</xdr:col>
      <xdr:colOff>165100</xdr:colOff>
      <xdr:row>59</xdr:row>
      <xdr:rowOff>70826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61953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121317</xdr:rowOff>
    </xdr:from>
    <xdr:to>
      <xdr:col>55</xdr:col>
      <xdr:colOff>0</xdr:colOff>
      <xdr:row>78</xdr:row>
      <xdr:rowOff>132319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4417"/>
          <a:ext cx="8382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98997</xdr:rowOff>
    </xdr:from>
    <xdr:to>
      <xdr:col>50</xdr:col>
      <xdr:colOff>114300</xdr:colOff>
      <xdr:row>78</xdr:row>
      <xdr:rowOff>132319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209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98997</xdr:rowOff>
    </xdr:from>
    <xdr:to>
      <xdr:col>45</xdr:col>
      <xdr:colOff>177800</xdr:colOff>
      <xdr:row>78</xdr:row>
      <xdr:rowOff>138489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097"/>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134110</xdr:rowOff>
    </xdr:from>
    <xdr:to>
      <xdr:col>41</xdr:col>
      <xdr:colOff>50800</xdr:colOff>
      <xdr:row>78</xdr:row>
      <xdr:rowOff>138489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7210"/>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70517</xdr:rowOff>
    </xdr:from>
    <xdr:to>
      <xdr:col>55</xdr:col>
      <xdr:colOff>50800</xdr:colOff>
      <xdr:row>79</xdr:row>
      <xdr:rowOff>667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81519</xdr:rowOff>
    </xdr:from>
    <xdr:to>
      <xdr:col>50</xdr:col>
      <xdr:colOff>165100</xdr:colOff>
      <xdr:row>79</xdr:row>
      <xdr:rowOff>11669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48197</xdr:rowOff>
    </xdr:from>
    <xdr:to>
      <xdr:col>46</xdr:col>
      <xdr:colOff>38100</xdr:colOff>
      <xdr:row>78</xdr:row>
      <xdr:rowOff>149797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166324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87689</xdr:rowOff>
    </xdr:from>
    <xdr:to>
      <xdr:col>41</xdr:col>
      <xdr:colOff>101600</xdr:colOff>
      <xdr:row>79</xdr:row>
      <xdr:rowOff>17839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8966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83310</xdr:rowOff>
    </xdr:from>
    <xdr:to>
      <xdr:col>36</xdr:col>
      <xdr:colOff>165100</xdr:colOff>
      <xdr:row>79</xdr:row>
      <xdr:rowOff>13460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166711</xdr:rowOff>
    </xdr:from>
    <xdr:to>
      <xdr:col>55</xdr:col>
      <xdr:colOff>0</xdr:colOff>
      <xdr:row>98</xdr:row>
      <xdr:rowOff>36269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7361"/>
          <a:ext cx="8382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152312</xdr:rowOff>
    </xdr:from>
    <xdr:to>
      <xdr:col>50</xdr:col>
      <xdr:colOff>114300</xdr:colOff>
      <xdr:row>97</xdr:row>
      <xdr:rowOff>166711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11512"/>
          <a:ext cx="8890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99373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152312</xdr:rowOff>
    </xdr:from>
    <xdr:to>
      <xdr:col>45</xdr:col>
      <xdr:colOff>177800</xdr:colOff>
      <xdr:row>98</xdr:row>
      <xdr:rowOff>15018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15018</xdr:rowOff>
    </xdr:from>
    <xdr:to>
      <xdr:col>41</xdr:col>
      <xdr:colOff>50800</xdr:colOff>
      <xdr:row>98</xdr:row>
      <xdr:rowOff>44972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17118"/>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156919</xdr:rowOff>
    </xdr:from>
    <xdr:to>
      <xdr:col>55</xdr:col>
      <xdr:colOff>50800</xdr:colOff>
      <xdr:row>98</xdr:row>
      <xdr:rowOff>87069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116296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115911</xdr:rowOff>
    </xdr:from>
    <xdr:to>
      <xdr:col>50</xdr:col>
      <xdr:colOff>165100</xdr:colOff>
      <xdr:row>98</xdr:row>
      <xdr:rowOff>46061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62588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2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101512</xdr:rowOff>
    </xdr:from>
    <xdr:to>
      <xdr:col>46</xdr:col>
      <xdr:colOff>38100</xdr:colOff>
      <xdr:row>97</xdr:row>
      <xdr:rowOff>31662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48189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135668</xdr:rowOff>
    </xdr:from>
    <xdr:to>
      <xdr:col>41</xdr:col>
      <xdr:colOff>101600</xdr:colOff>
      <xdr:row>98</xdr:row>
      <xdr:rowOff>65818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82345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165622</xdr:rowOff>
    </xdr:from>
    <xdr:to>
      <xdr:col>36</xdr:col>
      <xdr:colOff>165100</xdr:colOff>
      <xdr:row>98</xdr:row>
      <xdr:rowOff>95772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112299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27898</xdr:rowOff>
    </xdr:from>
    <xdr:to>
      <xdr:col>85</xdr:col>
      <xdr:colOff>127000</xdr:colOff>
      <xdr:row>38</xdr:row>
      <xdr:rowOff>64573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2998"/>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109888</xdr:rowOff>
    </xdr:from>
    <xdr:to>
      <xdr:col>81</xdr:col>
      <xdr:colOff>50800</xdr:colOff>
      <xdr:row>38</xdr:row>
      <xdr:rowOff>27898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53538"/>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109888</xdr:rowOff>
    </xdr:from>
    <xdr:to>
      <xdr:col>76</xdr:col>
      <xdr:colOff>114300</xdr:colOff>
      <xdr:row>38</xdr:row>
      <xdr:rowOff>48919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53538"/>
          <a:ext cx="889000" cy="1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48919</xdr:rowOff>
    </xdr:from>
    <xdr:to>
      <xdr:col>71</xdr:col>
      <xdr:colOff>177800</xdr:colOff>
      <xdr:row>38</xdr:row>
      <xdr:rowOff>136872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64019"/>
          <a:ext cx="889000" cy="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13773</xdr:rowOff>
    </xdr:from>
    <xdr:to>
      <xdr:col>85</xdr:col>
      <xdr:colOff>177800</xdr:colOff>
      <xdr:row>38</xdr:row>
      <xdr:rowOff>115373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144600</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148549</xdr:rowOff>
    </xdr:from>
    <xdr:to>
      <xdr:col>81</xdr:col>
      <xdr:colOff>101600</xdr:colOff>
      <xdr:row>38</xdr:row>
      <xdr:rowOff>78699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95226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59088</xdr:rowOff>
    </xdr:from>
    <xdr:to>
      <xdr:col>76</xdr:col>
      <xdr:colOff>165100</xdr:colOff>
      <xdr:row>37</xdr:row>
      <xdr:rowOff>160688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5765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169569</xdr:rowOff>
    </xdr:from>
    <xdr:to>
      <xdr:col>72</xdr:col>
      <xdr:colOff>38100</xdr:colOff>
      <xdr:row>38</xdr:row>
      <xdr:rowOff>99719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116245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86072</xdr:rowOff>
    </xdr:from>
    <xdr:to>
      <xdr:col>67</xdr:col>
      <xdr:colOff>101600</xdr:colOff>
      <xdr:row>39</xdr:row>
      <xdr:rowOff>16222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61987</xdr:rowOff>
    </xdr:from>
    <xdr:to>
      <xdr:col>85</xdr:col>
      <xdr:colOff>127000</xdr:colOff>
      <xdr:row>77</xdr:row>
      <xdr:rowOff>85075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6363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85075</xdr:rowOff>
    </xdr:from>
    <xdr:to>
      <xdr:col>81</xdr:col>
      <xdr:colOff>50800</xdr:colOff>
      <xdr:row>77</xdr:row>
      <xdr:rowOff>101735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86725"/>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1473</xdr:rowOff>
    </xdr:from>
    <xdr:to>
      <xdr:col>76</xdr:col>
      <xdr:colOff>114300</xdr:colOff>
      <xdr:row>77</xdr:row>
      <xdr:rowOff>101735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3123"/>
          <a:ext cx="8890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xdr:rowOff>
    </xdr:from>
    <xdr:to>
      <xdr:col>71</xdr:col>
      <xdr:colOff>177800</xdr:colOff>
      <xdr:row>77</xdr:row>
      <xdr:rowOff>79226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03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11187</xdr:rowOff>
    </xdr:from>
    <xdr:to>
      <xdr:col>85</xdr:col>
      <xdr:colOff>177800</xdr:colOff>
      <xdr:row>77</xdr:row>
      <xdr:rowOff>112787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34064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6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34275</xdr:rowOff>
    </xdr:from>
    <xdr:to>
      <xdr:col>81</xdr:col>
      <xdr:colOff>101600</xdr:colOff>
      <xdr:row>77</xdr:row>
      <xdr:rowOff>135875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152402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1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50935</xdr:rowOff>
    </xdr:from>
    <xdr:to>
      <xdr:col>76</xdr:col>
      <xdr:colOff>165100</xdr:colOff>
      <xdr:row>77</xdr:row>
      <xdr:rowOff>152535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169062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122123</xdr:rowOff>
    </xdr:from>
    <xdr:to>
      <xdr:col>72</xdr:col>
      <xdr:colOff>38100</xdr:colOff>
      <xdr:row>77</xdr:row>
      <xdr:rowOff>52273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68801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28426</xdr:rowOff>
    </xdr:from>
    <xdr:to>
      <xdr:col>67</xdr:col>
      <xdr:colOff>101600</xdr:colOff>
      <xdr:row>77</xdr:row>
      <xdr:rowOff>130026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146553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48332</xdr:rowOff>
    </xdr:from>
    <xdr:to>
      <xdr:col>85</xdr:col>
      <xdr:colOff>127000</xdr:colOff>
      <xdr:row>98</xdr:row>
      <xdr:rowOff>125695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0432"/>
          <a:ext cx="838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125695</xdr:rowOff>
    </xdr:from>
    <xdr:to>
      <xdr:col>81</xdr:col>
      <xdr:colOff>50800</xdr:colOff>
      <xdr:row>98</xdr:row>
      <xdr:rowOff>135336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7795"/>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102944</xdr:rowOff>
    </xdr:from>
    <xdr:to>
      <xdr:col>76</xdr:col>
      <xdr:colOff>114300</xdr:colOff>
      <xdr:row>98</xdr:row>
      <xdr:rowOff>135336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504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11640</xdr:rowOff>
    </xdr:from>
    <xdr:to>
      <xdr:col>71</xdr:col>
      <xdr:colOff>177800</xdr:colOff>
      <xdr:row>98</xdr:row>
      <xdr:rowOff>102944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13740"/>
          <a:ext cx="889000" cy="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31926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168982</xdr:rowOff>
    </xdr:from>
    <xdr:to>
      <xdr:col>85</xdr:col>
      <xdr:colOff>177800</xdr:colOff>
      <xdr:row>98</xdr:row>
      <xdr:rowOff>99132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147409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74895</xdr:rowOff>
    </xdr:from>
    <xdr:to>
      <xdr:col>81</xdr:col>
      <xdr:colOff>101600</xdr:colOff>
      <xdr:row>99</xdr:row>
      <xdr:rowOff>5045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21572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84536</xdr:rowOff>
    </xdr:from>
    <xdr:to>
      <xdr:col>76</xdr:col>
      <xdr:colOff>165100</xdr:colOff>
      <xdr:row>99</xdr:row>
      <xdr:rowOff>14686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31213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6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52144</xdr:rowOff>
    </xdr:from>
    <xdr:to>
      <xdr:col>72</xdr:col>
      <xdr:colOff>38100</xdr:colOff>
      <xdr:row>98</xdr:row>
      <xdr:rowOff>153744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170271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2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132290</xdr:rowOff>
    </xdr:from>
    <xdr:to>
      <xdr:col>67</xdr:col>
      <xdr:colOff>101600</xdr:colOff>
      <xdr:row>98</xdr:row>
      <xdr:rowOff>62440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78967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3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47498</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5362448"/>
          <a:ext cx="8382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47498</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162996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168148</xdr:rowOff>
    </xdr:from>
    <xdr:to>
      <xdr:col>112</xdr:col>
      <xdr:colOff>38100</xdr:colOff>
      <xdr:row>31</xdr:row>
      <xdr:rowOff>98298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114825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0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164833</xdr:rowOff>
    </xdr:from>
    <xdr:to>
      <xdr:col>98</xdr:col>
      <xdr:colOff>38100</xdr:colOff>
      <xdr:row>39</xdr:row>
      <xdr:rowOff>94983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86110</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95276</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0826"/>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44476</xdr:rowOff>
    </xdr:from>
    <xdr:to>
      <xdr:col>98</xdr:col>
      <xdr:colOff>38100</xdr:colOff>
      <xdr:row>59</xdr:row>
      <xdr:rowOff>146076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137203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133215</xdr:rowOff>
    </xdr:from>
    <xdr:to>
      <xdr:col>116</xdr:col>
      <xdr:colOff>63500</xdr:colOff>
      <xdr:row>77</xdr:row>
      <xdr:rowOff>135299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34865"/>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135299</xdr:rowOff>
    </xdr:from>
    <xdr:to>
      <xdr:col>111</xdr:col>
      <xdr:colOff>177800</xdr:colOff>
      <xdr:row>77</xdr:row>
      <xdr:rowOff>147596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36949"/>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147596</xdr:rowOff>
    </xdr:from>
    <xdr:to>
      <xdr:col>107</xdr:col>
      <xdr:colOff>50800</xdr:colOff>
      <xdr:row>77</xdr:row>
      <xdr:rowOff>157832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49246"/>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130990</xdr:rowOff>
    </xdr:from>
    <xdr:to>
      <xdr:col>102</xdr:col>
      <xdr:colOff>114300</xdr:colOff>
      <xdr:row>77</xdr:row>
      <xdr:rowOff>157832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32640"/>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82415</xdr:rowOff>
    </xdr:from>
    <xdr:to>
      <xdr:col>116</xdr:col>
      <xdr:colOff>114300</xdr:colOff>
      <xdr:row>78</xdr:row>
      <xdr:rowOff>12565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105292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3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84499</xdr:rowOff>
    </xdr:from>
    <xdr:to>
      <xdr:col>112</xdr:col>
      <xdr:colOff>38100</xdr:colOff>
      <xdr:row>78</xdr:row>
      <xdr:rowOff>14649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31176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96796</xdr:rowOff>
    </xdr:from>
    <xdr:to>
      <xdr:col>107</xdr:col>
      <xdr:colOff>101600</xdr:colOff>
      <xdr:row>78</xdr:row>
      <xdr:rowOff>26946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43473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107032</xdr:rowOff>
    </xdr:from>
    <xdr:to>
      <xdr:col>102</xdr:col>
      <xdr:colOff>165100</xdr:colOff>
      <xdr:row>78</xdr:row>
      <xdr:rowOff>37182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53709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80190</xdr:rowOff>
    </xdr:from>
    <xdr:to>
      <xdr:col>98</xdr:col>
      <xdr:colOff>38100</xdr:colOff>
      <xdr:row>78</xdr:row>
      <xdr:rowOff>10340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26867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1,773,578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332,525</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％増加していることから、類似団体平均と比較すると高い水準にある。</a:t>
          </a:r>
          <a:r>
            <a:rPr kumimoji="1" lang="ja-JP" altLang="en-US" sz="1100">
              <a:solidFill>
                <a:schemeClr val="dk1"/>
              </a:solidFill>
              <a:effectLst/>
              <a:latin typeface="+mn-lt"/>
              <a:ea typeface="+mn-ea"/>
              <a:cs typeface="+mn-cs"/>
            </a:rPr>
            <a:t>類団平均より高い主な要因については、</a:t>
          </a:r>
          <a:r>
            <a:rPr kumimoji="1" lang="ja-JP" altLang="ja-JP" sz="1100">
              <a:solidFill>
                <a:schemeClr val="dk1"/>
              </a:solidFill>
              <a:effectLst/>
              <a:latin typeface="+mn-lt"/>
              <a:ea typeface="+mn-ea"/>
              <a:cs typeface="+mn-cs"/>
            </a:rPr>
            <a:t>職員数が多いこと</a:t>
          </a:r>
          <a:r>
            <a:rPr kumimoji="1" lang="ja-JP" altLang="en-US" sz="1100">
              <a:solidFill>
                <a:schemeClr val="dk1"/>
              </a:solidFill>
              <a:effectLst/>
              <a:latin typeface="+mn-lt"/>
              <a:ea typeface="+mn-ea"/>
              <a:cs typeface="+mn-cs"/>
            </a:rPr>
            <a:t>、また職員の育児休暇等の取得による職員の補充のため会計年度任用職員を採用</a:t>
          </a:r>
          <a:r>
            <a:rPr kumimoji="1" lang="ja-JP" altLang="ja-JP" sz="1100">
              <a:solidFill>
                <a:schemeClr val="dk1"/>
              </a:solidFill>
              <a:effectLst/>
              <a:latin typeface="+mn-lt"/>
              <a:ea typeface="+mn-ea"/>
              <a:cs typeface="+mn-cs"/>
            </a:rPr>
            <a:t>したことである。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303,400</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上昇しているが、</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コロナウイルスの影響に伴う経済対策に</a:t>
          </a:r>
          <a:r>
            <a:rPr kumimoji="1" lang="ja-JP" altLang="en-US" sz="1100">
              <a:solidFill>
                <a:schemeClr val="dk1"/>
              </a:solidFill>
              <a:effectLst/>
              <a:latin typeface="+mn-lt"/>
              <a:ea typeface="+mn-ea"/>
              <a:cs typeface="+mn-cs"/>
            </a:rPr>
            <a:t>よりプレミアム商品券事業と地域振興券事業を行った</a:t>
          </a:r>
          <a:r>
            <a:rPr kumimoji="1" lang="ja-JP" altLang="ja-JP" sz="1100">
              <a:solidFill>
                <a:schemeClr val="dk1"/>
              </a:solidFill>
              <a:effectLst/>
              <a:latin typeface="+mn-lt"/>
              <a:ea typeface="+mn-ea"/>
              <a:cs typeface="+mn-cs"/>
            </a:rPr>
            <a:t>ためである。類団平均より高い主な要因については、</a:t>
          </a:r>
          <a:r>
            <a:rPr kumimoji="1" lang="ja-JP" altLang="en-US" sz="1100">
              <a:solidFill>
                <a:schemeClr val="dk1"/>
              </a:solidFill>
              <a:effectLst/>
              <a:latin typeface="+mn-lt"/>
              <a:ea typeface="+mn-ea"/>
              <a:cs typeface="+mn-cs"/>
            </a:rPr>
            <a:t>旧小学校活用に学びの拠点創出委託や空き家リノベーション委託など新規の委託事業を行ったことである</a:t>
          </a:r>
          <a:r>
            <a:rPr kumimoji="1" lang="ja-JP" altLang="ja-JP" sz="1100">
              <a:solidFill>
                <a:schemeClr val="dk1"/>
              </a:solidFill>
              <a:effectLst/>
              <a:latin typeface="+mn-lt"/>
              <a:ea typeface="+mn-ea"/>
              <a:cs typeface="+mn-cs"/>
            </a:rPr>
            <a:t>。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97,844</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となっており、前年度比較で</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しているが、これは、主にコロナウイルスの影響に伴う経済対策により、</a:t>
          </a:r>
          <a:r>
            <a:rPr kumimoji="1" lang="ja-JP" altLang="en-US" sz="1100">
              <a:solidFill>
                <a:schemeClr val="dk1"/>
              </a:solidFill>
              <a:effectLst/>
              <a:latin typeface="+mn-lt"/>
              <a:ea typeface="+mn-ea"/>
              <a:cs typeface="+mn-cs"/>
            </a:rPr>
            <a:t>非課税世帯給付金事業及び子育て世帯臨時給付金事業を行ったためである。</a:t>
          </a:r>
          <a:r>
            <a:rPr kumimoji="1" lang="ja-JP" altLang="ja-JP" sz="1100">
              <a:solidFill>
                <a:schemeClr val="dk1"/>
              </a:solidFill>
              <a:effectLst/>
              <a:latin typeface="+mn-lt"/>
              <a:ea typeface="+mn-ea"/>
              <a:cs typeface="+mn-cs"/>
            </a:rPr>
            <a:t>類団平均より高い主な要因については、</a:t>
          </a:r>
          <a:r>
            <a:rPr kumimoji="1" lang="ja-JP" altLang="en-US" sz="1100">
              <a:solidFill>
                <a:schemeClr val="dk1"/>
              </a:solidFill>
              <a:effectLst/>
              <a:latin typeface="+mn-lt"/>
              <a:ea typeface="+mn-ea"/>
              <a:cs typeface="+mn-cs"/>
            </a:rPr>
            <a:t>高齢者移動支援としてタクシー利用券の拡充</a:t>
          </a:r>
          <a:r>
            <a:rPr kumimoji="1" lang="ja-JP" altLang="ja-JP" sz="1100">
              <a:solidFill>
                <a:schemeClr val="dk1"/>
              </a:solidFill>
              <a:effectLst/>
              <a:latin typeface="+mn-lt"/>
              <a:ea typeface="+mn-ea"/>
              <a:cs typeface="+mn-cs"/>
            </a:rPr>
            <a:t>を行ったことである。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普通建設費（更新）は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226,227</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前年度のクラインガルテン曽爾更新事業の終了及びケアハウス更新事業の終了によるもの</a:t>
          </a:r>
          <a:r>
            <a:rPr kumimoji="1" lang="ja-JP" altLang="ja-JP" sz="1100">
              <a:solidFill>
                <a:schemeClr val="dk1"/>
              </a:solidFill>
              <a:effectLst/>
              <a:latin typeface="+mn-lt"/>
              <a:ea typeface="+mn-ea"/>
              <a:cs typeface="+mn-cs"/>
            </a:rPr>
            <a:t>である。類団平均より高い主な要因については、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年度まで続く観光施設長寿命化事業を順次行っているためである。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219,906</a:t>
          </a:r>
          <a:r>
            <a:rPr kumimoji="1" lang="ja-JP" altLang="ja-JP" sz="1100">
              <a:solidFill>
                <a:schemeClr val="dk1"/>
              </a:solidFill>
              <a:effectLst/>
              <a:latin typeface="+mn-lt"/>
              <a:ea typeface="+mn-ea"/>
              <a:cs typeface="+mn-cs"/>
            </a:rPr>
            <a:t>円となっており、前年度比較</a:t>
          </a:r>
          <a:r>
            <a:rPr kumimoji="1" lang="en-US" altLang="ja-JP" sz="1100">
              <a:solidFill>
                <a:schemeClr val="dk1"/>
              </a:solidFill>
              <a:effectLst/>
              <a:latin typeface="+mn-lt"/>
              <a:ea typeface="+mn-ea"/>
              <a:cs typeface="+mn-cs"/>
            </a:rPr>
            <a:t>85.8%</a:t>
          </a:r>
          <a:r>
            <a:rPr kumimoji="1" lang="ja-JP" altLang="ja-JP" sz="1100">
              <a:solidFill>
                <a:schemeClr val="dk1"/>
              </a:solidFill>
              <a:effectLst/>
              <a:latin typeface="+mn-lt"/>
              <a:ea typeface="+mn-ea"/>
              <a:cs typeface="+mn-cs"/>
            </a:rPr>
            <a:t>増加しているが、主に減債基金・</a:t>
          </a:r>
          <a:r>
            <a:rPr kumimoji="1" lang="ja-JP" altLang="en-US" sz="1100">
              <a:solidFill>
                <a:schemeClr val="dk1"/>
              </a:solidFill>
              <a:effectLst/>
              <a:latin typeface="+mn-lt"/>
              <a:ea typeface="+mn-ea"/>
              <a:cs typeface="+mn-cs"/>
            </a:rPr>
            <a:t>公共施設整</a:t>
          </a:r>
          <a:r>
            <a:rPr kumimoji="1" lang="ja-JP" altLang="ja-JP" sz="1100">
              <a:solidFill>
                <a:schemeClr val="dk1"/>
              </a:solidFill>
              <a:effectLst/>
              <a:latin typeface="+mn-lt"/>
              <a:ea typeface="+mn-ea"/>
              <a:cs typeface="+mn-cs"/>
            </a:rPr>
            <a:t>備基金への積立が主な要因であ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類団平均より高い主な要因について</a:t>
          </a:r>
          <a:r>
            <a:rPr kumimoji="1" lang="ja-JP" altLang="en-US" sz="1100">
              <a:solidFill>
                <a:schemeClr val="dk1"/>
              </a:solidFill>
              <a:effectLst/>
              <a:latin typeface="+mn-lt"/>
              <a:ea typeface="+mn-ea"/>
              <a:cs typeface="+mn-cs"/>
            </a:rPr>
            <a:t>も同様である。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3422</xdr:rowOff>
    </xdr:from>
    <xdr:to>
      <xdr:col>24</xdr:col>
      <xdr:colOff>63500</xdr:colOff>
      <xdr:row>37</xdr:row>
      <xdr:rowOff>4336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4707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4336</xdr:rowOff>
    </xdr:from>
    <xdr:to>
      <xdr:col>19</xdr:col>
      <xdr:colOff>177800</xdr:colOff>
      <xdr:row>37</xdr:row>
      <xdr:rowOff>14394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4798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11733</xdr:rowOff>
    </xdr:from>
    <xdr:to>
      <xdr:col>15</xdr:col>
      <xdr:colOff>50800</xdr:colOff>
      <xdr:row>37</xdr:row>
      <xdr:rowOff>14394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5538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11733</xdr:rowOff>
    </xdr:from>
    <xdr:to>
      <xdr:col>10</xdr:col>
      <xdr:colOff>114300</xdr:colOff>
      <xdr:row>37</xdr:row>
      <xdr:rowOff>29564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5538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124072</xdr:rowOff>
    </xdr:from>
    <xdr:to>
      <xdr:col>24</xdr:col>
      <xdr:colOff>114300</xdr:colOff>
      <xdr:row>37</xdr:row>
      <xdr:rowOff>54222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146949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124986</xdr:rowOff>
    </xdr:from>
    <xdr:to>
      <xdr:col>20</xdr:col>
      <xdr:colOff>38100</xdr:colOff>
      <xdr:row>37</xdr:row>
      <xdr:rowOff>55136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71663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135044</xdr:rowOff>
    </xdr:from>
    <xdr:to>
      <xdr:col>15</xdr:col>
      <xdr:colOff>101600</xdr:colOff>
      <xdr:row>37</xdr:row>
      <xdr:rowOff>65194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81721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132383</xdr:rowOff>
    </xdr:from>
    <xdr:to>
      <xdr:col>10</xdr:col>
      <xdr:colOff>165100</xdr:colOff>
      <xdr:row>37</xdr:row>
      <xdr:rowOff>62533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79060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150214</xdr:rowOff>
    </xdr:from>
    <xdr:to>
      <xdr:col>6</xdr:col>
      <xdr:colOff>38100</xdr:colOff>
      <xdr:row>37</xdr:row>
      <xdr:rowOff>80364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96891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48163</xdr:rowOff>
    </xdr:from>
    <xdr:to>
      <xdr:col>24</xdr:col>
      <xdr:colOff>63500</xdr:colOff>
      <xdr:row>57</xdr:row>
      <xdr:rowOff>111265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20813"/>
          <a:ext cx="8382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82681</xdr:rowOff>
    </xdr:from>
    <xdr:to>
      <xdr:col>19</xdr:col>
      <xdr:colOff>177800</xdr:colOff>
      <xdr:row>57</xdr:row>
      <xdr:rowOff>111265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5331"/>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60836</xdr:rowOff>
    </xdr:from>
    <xdr:to>
      <xdr:col>15</xdr:col>
      <xdr:colOff>50800</xdr:colOff>
      <xdr:row>57</xdr:row>
      <xdr:rowOff>82681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3348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118313</xdr:rowOff>
    </xdr:from>
    <xdr:to>
      <xdr:col>10</xdr:col>
      <xdr:colOff>114300</xdr:colOff>
      <xdr:row>57</xdr:row>
      <xdr:rowOff>60836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1951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168813</xdr:rowOff>
    </xdr:from>
    <xdr:to>
      <xdr:col>24</xdr:col>
      <xdr:colOff>114300</xdr:colOff>
      <xdr:row>57</xdr:row>
      <xdr:rowOff>98963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60465</xdr:rowOff>
    </xdr:from>
    <xdr:to>
      <xdr:col>20</xdr:col>
      <xdr:colOff>38100</xdr:colOff>
      <xdr:row>57</xdr:row>
      <xdr:rowOff>162065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31881</xdr:rowOff>
    </xdr:from>
    <xdr:to>
      <xdr:col>15</xdr:col>
      <xdr:colOff>101600</xdr:colOff>
      <xdr:row>57</xdr:row>
      <xdr:rowOff>133481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150008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7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10036</xdr:rowOff>
    </xdr:from>
    <xdr:to>
      <xdr:col>10</xdr:col>
      <xdr:colOff>165100</xdr:colOff>
      <xdr:row>57</xdr:row>
      <xdr:rowOff>111636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128163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67513</xdr:rowOff>
    </xdr:from>
    <xdr:to>
      <xdr:col>6</xdr:col>
      <xdr:colOff>38100</xdr:colOff>
      <xdr:row>56</xdr:row>
      <xdr:rowOff>169113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108293</xdr:rowOff>
    </xdr:from>
    <xdr:to>
      <xdr:col>24</xdr:col>
      <xdr:colOff>63500</xdr:colOff>
      <xdr:row>76</xdr:row>
      <xdr:rowOff>83276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95593"/>
          <a:ext cx="838200" cy="3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108293</xdr:rowOff>
    </xdr:from>
    <xdr:to>
      <xdr:col>19</xdr:col>
      <xdr:colOff>177800</xdr:colOff>
      <xdr:row>76</xdr:row>
      <xdr:rowOff>119486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95593"/>
          <a:ext cx="889000" cy="35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119486</xdr:rowOff>
    </xdr:from>
    <xdr:to>
      <xdr:col>15</xdr:col>
      <xdr:colOff>50800</xdr:colOff>
      <xdr:row>76</xdr:row>
      <xdr:rowOff>120436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9686"/>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120436</xdr:rowOff>
    </xdr:from>
    <xdr:to>
      <xdr:col>10</xdr:col>
      <xdr:colOff>114300</xdr:colOff>
      <xdr:row>77</xdr:row>
      <xdr:rowOff>94075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0636"/>
          <a:ext cx="889000" cy="1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32476</xdr:rowOff>
    </xdr:from>
    <xdr:to>
      <xdr:col>24</xdr:col>
      <xdr:colOff>114300</xdr:colOff>
      <xdr:row>76</xdr:row>
      <xdr:rowOff>134076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55352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57493</xdr:rowOff>
    </xdr:from>
    <xdr:to>
      <xdr:col>20</xdr:col>
      <xdr:colOff>38100</xdr:colOff>
      <xdr:row>74</xdr:row>
      <xdr:rowOff>159093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2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68686</xdr:rowOff>
    </xdr:from>
    <xdr:to>
      <xdr:col>15</xdr:col>
      <xdr:colOff>101600</xdr:colOff>
      <xdr:row>76</xdr:row>
      <xdr:rowOff>170286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69636</xdr:rowOff>
    </xdr:from>
    <xdr:to>
      <xdr:col>10</xdr:col>
      <xdr:colOff>165100</xdr:colOff>
      <xdr:row>76</xdr:row>
      <xdr:rowOff>171236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43275</xdr:rowOff>
    </xdr:from>
    <xdr:to>
      <xdr:col>6</xdr:col>
      <xdr:colOff>38100</xdr:colOff>
      <xdr:row>77</xdr:row>
      <xdr:rowOff>144875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136002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62306</xdr:rowOff>
    </xdr:from>
    <xdr:to>
      <xdr:col>24</xdr:col>
      <xdr:colOff>63500</xdr:colOff>
      <xdr:row>98</xdr:row>
      <xdr:rowOff>112877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4406"/>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112877</xdr:rowOff>
    </xdr:from>
    <xdr:to>
      <xdr:col>19</xdr:col>
      <xdr:colOff>177800</xdr:colOff>
      <xdr:row>98</xdr:row>
      <xdr:rowOff>125467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4977"/>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125467</xdr:rowOff>
    </xdr:from>
    <xdr:to>
      <xdr:col>15</xdr:col>
      <xdr:colOff>50800</xdr:colOff>
      <xdr:row>98</xdr:row>
      <xdr:rowOff>153456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7567"/>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153388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112716</xdr:rowOff>
    </xdr:from>
    <xdr:to>
      <xdr:col>10</xdr:col>
      <xdr:colOff>114300</xdr:colOff>
      <xdr:row>98</xdr:row>
      <xdr:rowOff>153456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14816"/>
          <a:ext cx="8890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62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11506</xdr:rowOff>
    </xdr:from>
    <xdr:to>
      <xdr:col>24</xdr:col>
      <xdr:colOff>114300</xdr:colOff>
      <xdr:row>98</xdr:row>
      <xdr:rowOff>113106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161383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62077</xdr:rowOff>
    </xdr:from>
    <xdr:to>
      <xdr:col>20</xdr:col>
      <xdr:colOff>38100</xdr:colOff>
      <xdr:row>98</xdr:row>
      <xdr:rowOff>163677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74667</xdr:rowOff>
    </xdr:from>
    <xdr:to>
      <xdr:col>15</xdr:col>
      <xdr:colOff>101600</xdr:colOff>
      <xdr:row>99</xdr:row>
      <xdr:rowOff>4817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167394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102656</xdr:rowOff>
    </xdr:from>
    <xdr:to>
      <xdr:col>10</xdr:col>
      <xdr:colOff>165100</xdr:colOff>
      <xdr:row>99</xdr:row>
      <xdr:rowOff>32806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23933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61916</xdr:rowOff>
    </xdr:from>
    <xdr:to>
      <xdr:col>6</xdr:col>
      <xdr:colOff>38100</xdr:colOff>
      <xdr:row>98</xdr:row>
      <xdr:rowOff>163516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154643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12976</xdr:rowOff>
    </xdr:from>
    <xdr:to>
      <xdr:col>55</xdr:col>
      <xdr:colOff>0</xdr:colOff>
      <xdr:row>58</xdr:row>
      <xdr:rowOff>41256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7076"/>
          <a:ext cx="8382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38173</xdr:rowOff>
    </xdr:from>
    <xdr:to>
      <xdr:col>50</xdr:col>
      <xdr:colOff>114300</xdr:colOff>
      <xdr:row>58</xdr:row>
      <xdr:rowOff>41256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2273"/>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36786</xdr:rowOff>
    </xdr:from>
    <xdr:to>
      <xdr:col>45</xdr:col>
      <xdr:colOff>177800</xdr:colOff>
      <xdr:row>58</xdr:row>
      <xdr:rowOff>38173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80886"/>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4902</xdr:rowOff>
    </xdr:from>
    <xdr:to>
      <xdr:col>41</xdr:col>
      <xdr:colOff>50800</xdr:colOff>
      <xdr:row>58</xdr:row>
      <xdr:rowOff>36786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49002"/>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133626</xdr:rowOff>
    </xdr:from>
    <xdr:to>
      <xdr:col>55</xdr:col>
      <xdr:colOff>50800</xdr:colOff>
      <xdr:row>58</xdr:row>
      <xdr:rowOff>63776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112053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161906</xdr:rowOff>
    </xdr:from>
    <xdr:to>
      <xdr:col>50</xdr:col>
      <xdr:colOff>165100</xdr:colOff>
      <xdr:row>58</xdr:row>
      <xdr:rowOff>92056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83183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158823</xdr:rowOff>
    </xdr:from>
    <xdr:to>
      <xdr:col>46</xdr:col>
      <xdr:colOff>38100</xdr:colOff>
      <xdr:row>58</xdr:row>
      <xdr:rowOff>88973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157436</xdr:rowOff>
    </xdr:from>
    <xdr:to>
      <xdr:col>41</xdr:col>
      <xdr:colOff>101600</xdr:colOff>
      <xdr:row>58</xdr:row>
      <xdr:rowOff>87586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78713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125552</xdr:rowOff>
    </xdr:from>
    <xdr:to>
      <xdr:col>36</xdr:col>
      <xdr:colOff>165100</xdr:colOff>
      <xdr:row>58</xdr:row>
      <xdr:rowOff>55702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46829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89711</xdr:rowOff>
    </xdr:from>
    <xdr:to>
      <xdr:col>55</xdr:col>
      <xdr:colOff>0</xdr:colOff>
      <xdr:row>77</xdr:row>
      <xdr:rowOff>170481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1361"/>
          <a:ext cx="838200" cy="8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89711</xdr:rowOff>
    </xdr:from>
    <xdr:to>
      <xdr:col>50</xdr:col>
      <xdr:colOff>114300</xdr:colOff>
      <xdr:row>78</xdr:row>
      <xdr:rowOff>29115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1361"/>
          <a:ext cx="889000" cy="1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29115</xdr:rowOff>
    </xdr:from>
    <xdr:to>
      <xdr:col>45</xdr:col>
      <xdr:colOff>177800</xdr:colOff>
      <xdr:row>78</xdr:row>
      <xdr:rowOff>121385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2215"/>
          <a:ext cx="889000" cy="9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121385</xdr:rowOff>
    </xdr:from>
    <xdr:to>
      <xdr:col>41</xdr:col>
      <xdr:colOff>50800</xdr:colOff>
      <xdr:row>79</xdr:row>
      <xdr:rowOff>11320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4485"/>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119681</xdr:rowOff>
    </xdr:from>
    <xdr:to>
      <xdr:col>55</xdr:col>
      <xdr:colOff>50800</xdr:colOff>
      <xdr:row>78</xdr:row>
      <xdr:rowOff>49831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142558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38911</xdr:rowOff>
    </xdr:from>
    <xdr:to>
      <xdr:col>50</xdr:col>
      <xdr:colOff>165100</xdr:colOff>
      <xdr:row>77</xdr:row>
      <xdr:rowOff>140511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157038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149765</xdr:rowOff>
    </xdr:from>
    <xdr:to>
      <xdr:col>46</xdr:col>
      <xdr:colOff>38100</xdr:colOff>
      <xdr:row>78</xdr:row>
      <xdr:rowOff>79915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96442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70585</xdr:rowOff>
    </xdr:from>
    <xdr:to>
      <xdr:col>41</xdr:col>
      <xdr:colOff>101600</xdr:colOff>
      <xdr:row>79</xdr:row>
      <xdr:rowOff>735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17262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131970</xdr:rowOff>
    </xdr:from>
    <xdr:to>
      <xdr:col>36</xdr:col>
      <xdr:colOff>165100</xdr:colOff>
      <xdr:row>79</xdr:row>
      <xdr:rowOff>62120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121749</xdr:rowOff>
    </xdr:from>
    <xdr:to>
      <xdr:col>55</xdr:col>
      <xdr:colOff>0</xdr:colOff>
      <xdr:row>97</xdr:row>
      <xdr:rowOff>123408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399"/>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121749</xdr:rowOff>
    </xdr:from>
    <xdr:to>
      <xdr:col>50</xdr:col>
      <xdr:colOff>114300</xdr:colOff>
      <xdr:row>97</xdr:row>
      <xdr:rowOff>132162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5239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102025</xdr:rowOff>
    </xdr:from>
    <xdr:to>
      <xdr:col>45</xdr:col>
      <xdr:colOff>177800</xdr:colOff>
      <xdr:row>97</xdr:row>
      <xdr:rowOff>132162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67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102025</xdr:rowOff>
    </xdr:from>
    <xdr:to>
      <xdr:col>41</xdr:col>
      <xdr:colOff>50800</xdr:colOff>
      <xdr:row>97</xdr:row>
      <xdr:rowOff>124918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32675"/>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72608</xdr:rowOff>
    </xdr:from>
    <xdr:to>
      <xdr:col>55</xdr:col>
      <xdr:colOff>50800</xdr:colOff>
      <xdr:row>98</xdr:row>
      <xdr:rowOff>2758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70949</xdr:rowOff>
    </xdr:from>
    <xdr:to>
      <xdr:col>50</xdr:col>
      <xdr:colOff>165100</xdr:colOff>
      <xdr:row>98</xdr:row>
      <xdr:rowOff>1099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163676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81362</xdr:rowOff>
    </xdr:from>
    <xdr:to>
      <xdr:col>46</xdr:col>
      <xdr:colOff>38100</xdr:colOff>
      <xdr:row>98</xdr:row>
      <xdr:rowOff>11512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2639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51225</xdr:rowOff>
    </xdr:from>
    <xdr:to>
      <xdr:col>41</xdr:col>
      <xdr:colOff>101600</xdr:colOff>
      <xdr:row>97</xdr:row>
      <xdr:rowOff>152825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169352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74118</xdr:rowOff>
    </xdr:from>
    <xdr:to>
      <xdr:col>36</xdr:col>
      <xdr:colOff>165100</xdr:colOff>
      <xdr:row>98</xdr:row>
      <xdr:rowOff>4268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166845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13265</xdr:rowOff>
    </xdr:from>
    <xdr:to>
      <xdr:col>85</xdr:col>
      <xdr:colOff>127000</xdr:colOff>
      <xdr:row>37</xdr:row>
      <xdr:rowOff>87114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56915"/>
          <a:ext cx="8382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13265</xdr:rowOff>
    </xdr:from>
    <xdr:to>
      <xdr:col>81</xdr:col>
      <xdr:colOff>50800</xdr:colOff>
      <xdr:row>37</xdr:row>
      <xdr:rowOff>93869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56915"/>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162718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90254</xdr:rowOff>
    </xdr:from>
    <xdr:to>
      <xdr:col>76</xdr:col>
      <xdr:colOff>114300</xdr:colOff>
      <xdr:row>37</xdr:row>
      <xdr:rowOff>93869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390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55805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79952</xdr:rowOff>
    </xdr:from>
    <xdr:to>
      <xdr:col>71</xdr:col>
      <xdr:colOff>177800</xdr:colOff>
      <xdr:row>37</xdr:row>
      <xdr:rowOff>90254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52152"/>
          <a:ext cx="889000" cy="1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69510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36314</xdr:rowOff>
    </xdr:from>
    <xdr:to>
      <xdr:col>85</xdr:col>
      <xdr:colOff>177800</xdr:colOff>
      <xdr:row>37</xdr:row>
      <xdr:rowOff>137914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59191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133915</xdr:rowOff>
    </xdr:from>
    <xdr:to>
      <xdr:col>81</xdr:col>
      <xdr:colOff>101600</xdr:colOff>
      <xdr:row>37</xdr:row>
      <xdr:rowOff>64065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43069</xdr:rowOff>
    </xdr:from>
    <xdr:to>
      <xdr:col>76</xdr:col>
      <xdr:colOff>165100</xdr:colOff>
      <xdr:row>37</xdr:row>
      <xdr:rowOff>144669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161196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39454</xdr:rowOff>
    </xdr:from>
    <xdr:to>
      <xdr:col>72</xdr:col>
      <xdr:colOff>38100</xdr:colOff>
      <xdr:row>37</xdr:row>
      <xdr:rowOff>141054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157581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29152</xdr:rowOff>
    </xdr:from>
    <xdr:to>
      <xdr:col>67</xdr:col>
      <xdr:colOff>101600</xdr:colOff>
      <xdr:row>36</xdr:row>
      <xdr:rowOff>130752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147279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7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86064</xdr:rowOff>
    </xdr:from>
    <xdr:to>
      <xdr:col>85</xdr:col>
      <xdr:colOff>127000</xdr:colOff>
      <xdr:row>57</xdr:row>
      <xdr:rowOff>97194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8714"/>
          <a:ext cx="8382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115868</xdr:rowOff>
    </xdr:from>
    <xdr:to>
      <xdr:col>81</xdr:col>
      <xdr:colOff>50800</xdr:colOff>
      <xdr:row>57</xdr:row>
      <xdr:rowOff>86064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8859818"/>
          <a:ext cx="889000" cy="99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115868</xdr:rowOff>
    </xdr:from>
    <xdr:to>
      <xdr:col>76</xdr:col>
      <xdr:colOff>114300</xdr:colOff>
      <xdr:row>57</xdr:row>
      <xdr:rowOff>45107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8859818"/>
          <a:ext cx="889000" cy="9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45107</xdr:rowOff>
    </xdr:from>
    <xdr:to>
      <xdr:col>71</xdr:col>
      <xdr:colOff>177800</xdr:colOff>
      <xdr:row>57</xdr:row>
      <xdr:rowOff>136701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17757"/>
          <a:ext cx="889000" cy="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46394</xdr:rowOff>
    </xdr:from>
    <xdr:to>
      <xdr:col>85</xdr:col>
      <xdr:colOff>177800</xdr:colOff>
      <xdr:row>57</xdr:row>
      <xdr:rowOff>147994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132771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35264</xdr:rowOff>
    </xdr:from>
    <xdr:to>
      <xdr:col>81</xdr:col>
      <xdr:colOff>101600</xdr:colOff>
      <xdr:row>57</xdr:row>
      <xdr:rowOff>136864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127991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65068</xdr:rowOff>
    </xdr:from>
    <xdr:to>
      <xdr:col>76</xdr:col>
      <xdr:colOff>165100</xdr:colOff>
      <xdr:row>51</xdr:row>
      <xdr:rowOff>166668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11745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58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165757</xdr:rowOff>
    </xdr:from>
    <xdr:to>
      <xdr:col>72</xdr:col>
      <xdr:colOff>38100</xdr:colOff>
      <xdr:row>57</xdr:row>
      <xdr:rowOff>95907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87034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5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85901</xdr:rowOff>
    </xdr:from>
    <xdr:to>
      <xdr:col>67</xdr:col>
      <xdr:colOff>101600</xdr:colOff>
      <xdr:row>58</xdr:row>
      <xdr:rowOff>16051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27899</xdr:rowOff>
    </xdr:from>
    <xdr:to>
      <xdr:col>85</xdr:col>
      <xdr:colOff>127000</xdr:colOff>
      <xdr:row>78</xdr:row>
      <xdr:rowOff>64573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0999"/>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109888</xdr:rowOff>
    </xdr:from>
    <xdr:to>
      <xdr:col>81</xdr:col>
      <xdr:colOff>50800</xdr:colOff>
      <xdr:row>78</xdr:row>
      <xdr:rowOff>27899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11538"/>
          <a:ext cx="889000" cy="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109888</xdr:rowOff>
    </xdr:from>
    <xdr:to>
      <xdr:col>76</xdr:col>
      <xdr:colOff>114300</xdr:colOff>
      <xdr:row>78</xdr:row>
      <xdr:rowOff>48918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11538"/>
          <a:ext cx="8890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48918</xdr:rowOff>
    </xdr:from>
    <xdr:to>
      <xdr:col>71</xdr:col>
      <xdr:colOff>177800</xdr:colOff>
      <xdr:row>78</xdr:row>
      <xdr:rowOff>136872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22018"/>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13773</xdr:rowOff>
    </xdr:from>
    <xdr:to>
      <xdr:col>85</xdr:col>
      <xdr:colOff>177800</xdr:colOff>
      <xdr:row>78</xdr:row>
      <xdr:rowOff>115373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144600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148549</xdr:rowOff>
    </xdr:from>
    <xdr:to>
      <xdr:col>81</xdr:col>
      <xdr:colOff>101600</xdr:colOff>
      <xdr:row>78</xdr:row>
      <xdr:rowOff>78699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95226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59088</xdr:rowOff>
    </xdr:from>
    <xdr:to>
      <xdr:col>76</xdr:col>
      <xdr:colOff>165100</xdr:colOff>
      <xdr:row>77</xdr:row>
      <xdr:rowOff>160688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5765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169568</xdr:rowOff>
    </xdr:from>
    <xdr:to>
      <xdr:col>72</xdr:col>
      <xdr:colOff>38100</xdr:colOff>
      <xdr:row>78</xdr:row>
      <xdr:rowOff>99718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116245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4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86072</xdr:rowOff>
    </xdr:from>
    <xdr:to>
      <xdr:col>67</xdr:col>
      <xdr:colOff>101600</xdr:colOff>
      <xdr:row>79</xdr:row>
      <xdr:rowOff>16222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61987</xdr:rowOff>
    </xdr:from>
    <xdr:to>
      <xdr:col>85</xdr:col>
      <xdr:colOff>127000</xdr:colOff>
      <xdr:row>97</xdr:row>
      <xdr:rowOff>85075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263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85075</xdr:rowOff>
    </xdr:from>
    <xdr:to>
      <xdr:col>81</xdr:col>
      <xdr:colOff>50800</xdr:colOff>
      <xdr:row>97</xdr:row>
      <xdr:rowOff>101735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15725"/>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xdr:rowOff>
    </xdr:from>
    <xdr:to>
      <xdr:col>76</xdr:col>
      <xdr:colOff>114300</xdr:colOff>
      <xdr:row>97</xdr:row>
      <xdr:rowOff>101735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32123"/>
          <a:ext cx="8890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xdr:rowOff>
    </xdr:from>
    <xdr:to>
      <xdr:col>71</xdr:col>
      <xdr:colOff>177800</xdr:colOff>
      <xdr:row>97</xdr:row>
      <xdr:rowOff>79226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32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11187</xdr:rowOff>
    </xdr:from>
    <xdr:to>
      <xdr:col>85</xdr:col>
      <xdr:colOff>177800</xdr:colOff>
      <xdr:row>97</xdr:row>
      <xdr:rowOff>112787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34064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34275</xdr:rowOff>
    </xdr:from>
    <xdr:to>
      <xdr:col>81</xdr:col>
      <xdr:colOff>101600</xdr:colOff>
      <xdr:row>97</xdr:row>
      <xdr:rowOff>135875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152402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50935</xdr:rowOff>
    </xdr:from>
    <xdr:to>
      <xdr:col>76</xdr:col>
      <xdr:colOff>165100</xdr:colOff>
      <xdr:row>97</xdr:row>
      <xdr:rowOff>152535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169062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5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122123</xdr:rowOff>
    </xdr:from>
    <xdr:to>
      <xdr:col>72</xdr:col>
      <xdr:colOff>38100</xdr:colOff>
      <xdr:row>97</xdr:row>
      <xdr:rowOff>52273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68800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5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28426</xdr:rowOff>
    </xdr:from>
    <xdr:to>
      <xdr:col>67</xdr:col>
      <xdr:colOff>101600</xdr:colOff>
      <xdr:row>97</xdr:row>
      <xdr:rowOff>130026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146553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将来の財政安定化及び公共施設の老朽化に伴う更新事業のため減債基金・公共施設整備基金を積み立てたことにより、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138,018</a:t>
          </a:r>
          <a:r>
            <a:rPr kumimoji="1" lang="ja-JP" altLang="ja-JP" sz="1100">
              <a:solidFill>
                <a:schemeClr val="dk1"/>
              </a:solidFill>
              <a:effectLst/>
              <a:latin typeface="+mn-lt"/>
              <a:ea typeface="+mn-ea"/>
              <a:cs typeface="+mn-cs"/>
            </a:rPr>
            <a:t>円増額となった。類団平均より高い主な要因について</a:t>
          </a:r>
          <a:r>
            <a:rPr kumimoji="1" lang="ja-JP" altLang="en-US" sz="1100">
              <a:solidFill>
                <a:schemeClr val="dk1"/>
              </a:solidFill>
              <a:effectLst/>
              <a:latin typeface="+mn-lt"/>
              <a:ea typeface="+mn-ea"/>
              <a:cs typeface="+mn-cs"/>
            </a:rPr>
            <a:t>も基金の積立額が多額であったことに伴うもので</a:t>
          </a:r>
          <a:r>
            <a:rPr kumimoji="1" lang="ja-JP" altLang="ja-JP" sz="1100">
              <a:solidFill>
                <a:schemeClr val="dk1"/>
              </a:solidFill>
              <a:effectLst/>
              <a:latin typeface="+mn-lt"/>
              <a:ea typeface="+mn-ea"/>
              <a:cs typeface="+mn-cs"/>
            </a:rPr>
            <a:t>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前年の新型コロナウイルス特別定額給付金給付事業の完了により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97,339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額となった。類団平均より高い主な要因について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基金の積立額が多額であったことに伴うものである。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衛生費は、新型コロナウイルスワクチン接種事業、健康管理システム導入事業などにより、前年度比較で</a:t>
          </a:r>
          <a:r>
            <a:rPr lang="en-US" altLang="ja-JP">
              <a:effectLst/>
            </a:rPr>
            <a:t>27,971</a:t>
          </a:r>
          <a:r>
            <a:rPr kumimoji="1" lang="ja-JP" altLang="en-US" sz="1100">
              <a:solidFill>
                <a:schemeClr val="dk1"/>
              </a:solidFill>
              <a:effectLst/>
              <a:latin typeface="+mn-lt"/>
              <a:ea typeface="+mn-ea"/>
              <a:cs typeface="+mn-cs"/>
            </a:rPr>
            <a:t>円増額となった。</a:t>
          </a:r>
          <a:r>
            <a:rPr kumimoji="1" lang="ja-JP" altLang="ja-JP" sz="1100">
              <a:solidFill>
                <a:schemeClr val="dk1"/>
              </a:solidFill>
              <a:effectLst/>
              <a:latin typeface="+mn-lt"/>
              <a:ea typeface="+mn-ea"/>
              <a:cs typeface="+mn-cs"/>
            </a:rPr>
            <a:t>類団平均より高い主な要因については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高齢者移動支援としてタクシー利用券の拡充を行ったことである。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商工費は、観光施設長寿命化</a:t>
          </a:r>
          <a:r>
            <a:rPr kumimoji="1" lang="ja-JP" altLang="en-US" sz="1100">
              <a:solidFill>
                <a:schemeClr val="dk1"/>
              </a:solidFill>
              <a:effectLst/>
              <a:latin typeface="+mn-lt"/>
              <a:ea typeface="+mn-ea"/>
              <a:cs typeface="+mn-cs"/>
            </a:rPr>
            <a:t>事業の減少及び前年度の観光振興公社出捐金皆減に伴い</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63,598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減額と</a:t>
          </a:r>
          <a:r>
            <a:rPr kumimoji="1" lang="ja-JP" altLang="ja-JP" sz="1100">
              <a:solidFill>
                <a:schemeClr val="dk1"/>
              </a:solidFill>
              <a:effectLst/>
              <a:latin typeface="+mn-lt"/>
              <a:ea typeface="+mn-ea"/>
              <a:cs typeface="+mn-cs"/>
            </a:rPr>
            <a:t>なった。類団平均より高い主な要因については</a:t>
          </a:r>
          <a:r>
            <a:rPr kumimoji="1" lang="ja-JP" altLang="en-US" sz="1100">
              <a:solidFill>
                <a:schemeClr val="dk1"/>
              </a:solidFill>
              <a:effectLst/>
              <a:latin typeface="+mn-lt"/>
              <a:ea typeface="+mn-ea"/>
              <a:cs typeface="+mn-cs"/>
            </a:rPr>
            <a:t>、コロナウイルス対策に伴う地域振興券事業を行ったことによる。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前年度に消防団員退職者増に伴う退職報償金の支払いがあったこと</a:t>
          </a:r>
          <a:r>
            <a:rPr kumimoji="1" lang="ja-JP" altLang="ja-JP" sz="1100">
              <a:solidFill>
                <a:schemeClr val="dk1"/>
              </a:solidFill>
              <a:effectLst/>
              <a:latin typeface="+mn-lt"/>
              <a:ea typeface="+mn-ea"/>
              <a:cs typeface="+mn-cs"/>
            </a:rPr>
            <a:t>により、前年度比較で</a:t>
          </a:r>
          <a:r>
            <a:rPr kumimoji="1" lang="en-US" altLang="ja-JP" sz="1100">
              <a:solidFill>
                <a:schemeClr val="dk1"/>
              </a:solidFill>
              <a:effectLst/>
              <a:latin typeface="+mn-lt"/>
              <a:ea typeface="+mn-ea"/>
              <a:cs typeface="+mn-cs"/>
            </a:rPr>
            <a:t>19,383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となった。類団平均より高い主な要因については、</a:t>
          </a:r>
          <a:r>
            <a:rPr kumimoji="1" lang="ja-JP" altLang="en-US" sz="1100">
              <a:solidFill>
                <a:schemeClr val="dk1"/>
              </a:solidFill>
              <a:effectLst/>
              <a:latin typeface="+mn-lt"/>
              <a:ea typeface="+mn-ea"/>
              <a:cs typeface="+mn-cs"/>
            </a:rPr>
            <a:t>広域消防組合への負担金が増額したことによる。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年度に旧小学校施設を活用するため、改修</a:t>
          </a:r>
          <a:r>
            <a:rPr lang="ja-JP" altLang="ja-JP" sz="1100" b="0" i="0" baseline="0">
              <a:solidFill>
                <a:schemeClr val="dk1"/>
              </a:solidFill>
              <a:effectLst/>
              <a:latin typeface="+mn-lt"/>
              <a:ea typeface="+mn-ea"/>
              <a:cs typeface="+mn-cs"/>
            </a:rPr>
            <a:t>事業を行う予定であり、その財源を確保するための剰余金を</a:t>
          </a:r>
          <a:r>
            <a:rPr lang="ja-JP" altLang="en-US" sz="1100" b="0" i="0" baseline="0">
              <a:solidFill>
                <a:schemeClr val="dk1"/>
              </a:solidFill>
              <a:effectLst/>
              <a:latin typeface="+mn-lt"/>
              <a:ea typeface="+mn-ea"/>
              <a:cs typeface="+mn-cs"/>
            </a:rPr>
            <a:t>公共施設整備</a:t>
          </a:r>
          <a:r>
            <a:rPr lang="ja-JP" altLang="ja-JP" sz="1100" b="0" i="0" baseline="0">
              <a:solidFill>
                <a:schemeClr val="dk1"/>
              </a:solidFill>
              <a:effectLst/>
              <a:latin typeface="+mn-lt"/>
              <a:ea typeface="+mn-ea"/>
              <a:cs typeface="+mn-cs"/>
            </a:rPr>
            <a:t>基金に積み立てたため、前年度に比べ若干</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前年に比べ悪化しているが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予想以上に全体歳出の執行額が少なかったこと</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調整を図る決算剰余金の基金積立額以上に歳入過多となったためである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連結決算の不安材料は住宅新築資金等貸付事業特別会計であったが、この事業に係る起債償還は令和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し、それを機に一般会計化することで住宅特会分の連結決算の赤字を解消した。しかしながら、会計を一本化したとしても、貸付金元利収入に多額の滞納があるため歳入確保により一層努めなければならない。また、直営診療施設については、経営努力するも</a:t>
          </a:r>
          <a:r>
            <a:rPr kumimoji="1" lang="ja-JP" altLang="en-US" sz="1100">
              <a:solidFill>
                <a:schemeClr val="dk1"/>
              </a:solidFill>
              <a:effectLst/>
              <a:latin typeface="+mn-lt"/>
              <a:ea typeface="+mn-ea"/>
              <a:cs typeface="+mn-cs"/>
            </a:rPr>
            <a:t>患者数の減少に伴い診療報酬が減少したことから経年的に</a:t>
          </a:r>
          <a:r>
            <a:rPr kumimoji="1" lang="ja-JP" altLang="ja-JP" sz="1100">
              <a:solidFill>
                <a:schemeClr val="dk1"/>
              </a:solidFill>
              <a:effectLst/>
              <a:latin typeface="+mn-lt"/>
              <a:ea typeface="+mn-ea"/>
              <a:cs typeface="+mn-cs"/>
            </a:rPr>
            <a:t>赤字が発生することとなった。</a:t>
          </a:r>
          <a:r>
            <a:rPr kumimoji="1" lang="ja-JP" altLang="en-US" sz="1100">
              <a:solidFill>
                <a:schemeClr val="dk1"/>
              </a:solidFill>
              <a:effectLst/>
              <a:latin typeface="+mn-lt"/>
              <a:ea typeface="+mn-ea"/>
              <a:cs typeface="+mn-cs"/>
            </a:rPr>
            <a:t>介護保険特別会計については、年度末に介護サービス給付費が減少したことから、国庫支出金・支払基金の歳入が過多となったことに伴い、増加となった。</a:t>
          </a:r>
          <a:r>
            <a:rPr kumimoji="1" lang="ja-JP" altLang="ja-JP" sz="1100">
              <a:solidFill>
                <a:schemeClr val="dk1"/>
              </a:solidFill>
              <a:effectLst/>
              <a:latin typeface="+mn-lt"/>
              <a:ea typeface="+mn-ea"/>
              <a:cs typeface="+mn-cs"/>
            </a:rPr>
            <a:t>今後についても、人件費や高額な医療機器等の購入などの地方債の償還経費が</a:t>
          </a:r>
          <a:r>
            <a:rPr kumimoji="1" lang="ja-JP" altLang="en-US" sz="1100">
              <a:solidFill>
                <a:schemeClr val="dk1"/>
              </a:solidFill>
              <a:effectLst/>
              <a:latin typeface="+mn-lt"/>
              <a:ea typeface="+mn-ea"/>
              <a:cs typeface="+mn-cs"/>
            </a:rPr>
            <a:t>経常的</a:t>
          </a:r>
          <a:r>
            <a:rPr kumimoji="1" lang="ja-JP" altLang="ja-JP" sz="1100">
              <a:solidFill>
                <a:schemeClr val="dk1"/>
              </a:solidFill>
              <a:effectLst/>
              <a:latin typeface="+mn-lt"/>
              <a:ea typeface="+mn-ea"/>
              <a:cs typeface="+mn-cs"/>
            </a:rPr>
            <a:t>に発生するので、引き続き経営の健全化に努めなければならない。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2537269</v>
      </c>
      <c r="BO4" s="381"/>
      <c r="BP4" s="381"/>
      <c r="BQ4" s="381"/>
      <c r="BR4" s="381"/>
      <c r="BS4" s="381"/>
      <c r="BT4" s="381"/>
      <c r="BU4" s="382"/>
      <c r="BV4" s="380">
        <v>2589573</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7.5</v>
      </c>
      <c r="CU4" s="387"/>
      <c r="CV4" s="387"/>
      <c r="CW4" s="387"/>
      <c r="CX4" s="387"/>
      <c r="CY4" s="387"/>
      <c r="CZ4" s="387"/>
      <c r="DA4" s="388"/>
      <c r="DB4" s="386">
        <v>7.9</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2413840</v>
      </c>
      <c r="BO5" s="418"/>
      <c r="BP5" s="418"/>
      <c r="BQ5" s="418"/>
      <c r="BR5" s="418"/>
      <c r="BS5" s="418"/>
      <c r="BT5" s="418"/>
      <c r="BU5" s="419"/>
      <c r="BV5" s="417">
        <v>2480130</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76.8</v>
      </c>
      <c r="CU5" s="415"/>
      <c r="CV5" s="415"/>
      <c r="CW5" s="415"/>
      <c r="CX5" s="415"/>
      <c r="CY5" s="415"/>
      <c r="CZ5" s="415"/>
      <c r="DA5" s="416"/>
      <c r="DB5" s="414">
        <v>83.8</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123429</v>
      </c>
      <c r="BO6" s="418"/>
      <c r="BP6" s="418"/>
      <c r="BQ6" s="418"/>
      <c r="BR6" s="418"/>
      <c r="BS6" s="418"/>
      <c r="BT6" s="418"/>
      <c r="BU6" s="419"/>
      <c r="BV6" s="417">
        <v>109443</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79.099999999999994</v>
      </c>
      <c r="CU6" s="455"/>
      <c r="CV6" s="455"/>
      <c r="CW6" s="455"/>
      <c r="CX6" s="455"/>
      <c r="CY6" s="455"/>
      <c r="CZ6" s="455"/>
      <c r="DA6" s="456"/>
      <c r="DB6" s="454">
        <v>85.9</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94</v>
      </c>
      <c r="AV7" s="450"/>
      <c r="AW7" s="450"/>
      <c r="AX7" s="450"/>
      <c r="AY7" s="451" t="s">
        <v>106</v>
      </c>
      <c r="AZ7" s="452"/>
      <c r="BA7" s="452"/>
      <c r="BB7" s="452"/>
      <c r="BC7" s="452"/>
      <c r="BD7" s="452"/>
      <c r="BE7" s="452"/>
      <c r="BF7" s="452"/>
      <c r="BG7" s="452"/>
      <c r="BH7" s="452"/>
      <c r="BI7" s="452"/>
      <c r="BJ7" s="452"/>
      <c r="BK7" s="452"/>
      <c r="BL7" s="452"/>
      <c r="BM7" s="453"/>
      <c r="BN7" s="417">
        <v>20209</v>
      </c>
      <c r="BO7" s="418"/>
      <c r="BP7" s="418"/>
      <c r="BQ7" s="418"/>
      <c r="BR7" s="418"/>
      <c r="BS7" s="418"/>
      <c r="BT7" s="418"/>
      <c r="BU7" s="419"/>
      <c r="BV7" s="417">
        <v>12647</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1384739</v>
      </c>
      <c r="CU7" s="418"/>
      <c r="CV7" s="418"/>
      <c r="CW7" s="418"/>
      <c r="CX7" s="418"/>
      <c r="CY7" s="418"/>
      <c r="CZ7" s="418"/>
      <c r="DA7" s="419"/>
      <c r="DB7" s="417">
        <v>1233019</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103220</v>
      </c>
      <c r="BO8" s="418"/>
      <c r="BP8" s="418"/>
      <c r="BQ8" s="418"/>
      <c r="BR8" s="418"/>
      <c r="BS8" s="418"/>
      <c r="BT8" s="418"/>
      <c r="BU8" s="419"/>
      <c r="BV8" s="417">
        <v>96796</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1295</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102</v>
      </c>
      <c r="AV9" s="450"/>
      <c r="AW9" s="450"/>
      <c r="AX9" s="450"/>
      <c r="AY9" s="451" t="s">
        <v>116</v>
      </c>
      <c r="AZ9" s="452"/>
      <c r="BA9" s="452"/>
      <c r="BB9" s="452"/>
      <c r="BC9" s="452"/>
      <c r="BD9" s="452"/>
      <c r="BE9" s="452"/>
      <c r="BF9" s="452"/>
      <c r="BG9" s="452"/>
      <c r="BH9" s="452"/>
      <c r="BI9" s="452"/>
      <c r="BJ9" s="452"/>
      <c r="BK9" s="452"/>
      <c r="BL9" s="452"/>
      <c r="BM9" s="453"/>
      <c r="BN9" s="417">
        <v>6424</v>
      </c>
      <c r="BO9" s="418"/>
      <c r="BP9" s="418"/>
      <c r="BQ9" s="418"/>
      <c r="BR9" s="418"/>
      <c r="BS9" s="418"/>
      <c r="BT9" s="418"/>
      <c r="BU9" s="419"/>
      <c r="BV9" s="417">
        <v>38782</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13.2</v>
      </c>
      <c r="CU9" s="415"/>
      <c r="CV9" s="415"/>
      <c r="CW9" s="415"/>
      <c r="CX9" s="415"/>
      <c r="CY9" s="415"/>
      <c r="CZ9" s="415"/>
      <c r="DA9" s="416"/>
      <c r="DB9" s="414">
        <v>15</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1549</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109</v>
      </c>
      <c r="AV10" s="450"/>
      <c r="AW10" s="450"/>
      <c r="AX10" s="450"/>
      <c r="AY10" s="451" t="s">
        <v>120</v>
      </c>
      <c r="AZ10" s="452"/>
      <c r="BA10" s="452"/>
      <c r="BB10" s="452"/>
      <c r="BC10" s="452"/>
      <c r="BD10" s="452"/>
      <c r="BE10" s="452"/>
      <c r="BF10" s="452"/>
      <c r="BG10" s="452"/>
      <c r="BH10" s="452"/>
      <c r="BI10" s="452"/>
      <c r="BJ10" s="452"/>
      <c r="BK10" s="452"/>
      <c r="BL10" s="452"/>
      <c r="BM10" s="453"/>
      <c r="BN10" s="417">
        <v>651</v>
      </c>
      <c r="BO10" s="418"/>
      <c r="BP10" s="418"/>
      <c r="BQ10" s="418"/>
      <c r="BR10" s="418"/>
      <c r="BS10" s="418"/>
      <c r="BT10" s="418"/>
      <c r="BU10" s="419"/>
      <c r="BV10" s="417">
        <v>747</v>
      </c>
      <c r="BW10" s="418"/>
      <c r="BX10" s="418"/>
      <c r="BY10" s="418"/>
      <c r="BZ10" s="418"/>
      <c r="CA10" s="418"/>
      <c r="CB10" s="418"/>
      <c r="CC10" s="419"/>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125</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128</v>
      </c>
      <c r="DC11" s="458"/>
      <c r="DD11" s="458"/>
      <c r="DE11" s="458"/>
      <c r="DF11" s="458"/>
      <c r="DG11" s="458"/>
      <c r="DH11" s="458"/>
      <c r="DI11" s="459"/>
    </row>
    <row r="12" spans="1:119" ht="18.75" customHeight="1" x14ac:dyDescent="0.15">
      <c r="A12" s="172"/>
      <c r="B12" s="477" t="s">
        <v>129</v>
      </c>
      <c r="C12" s="478"/>
      <c r="D12" s="478"/>
      <c r="E12" s="478"/>
      <c r="F12" s="478"/>
      <c r="G12" s="478"/>
      <c r="H12" s="478"/>
      <c r="I12" s="478"/>
      <c r="J12" s="478"/>
      <c r="K12" s="479"/>
      <c r="L12" s="486" t="s">
        <v>130</v>
      </c>
      <c r="M12" s="487"/>
      <c r="N12" s="487"/>
      <c r="O12" s="487"/>
      <c r="P12" s="487"/>
      <c r="Q12" s="488"/>
      <c r="R12" s="489">
        <v>1361</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102</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128</v>
      </c>
      <c r="CU12" s="458"/>
      <c r="CV12" s="458"/>
      <c r="CW12" s="458"/>
      <c r="CX12" s="458"/>
      <c r="CY12" s="458"/>
      <c r="CZ12" s="458"/>
      <c r="DA12" s="459"/>
      <c r="DB12" s="457" t="s">
        <v>136</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137</v>
      </c>
      <c r="N13" s="509"/>
      <c r="O13" s="509"/>
      <c r="P13" s="509"/>
      <c r="Q13" s="510"/>
      <c r="R13" s="501">
        <v>1342</v>
      </c>
      <c r="S13" s="502"/>
      <c r="T13" s="502"/>
      <c r="U13" s="502"/>
      <c r="V13" s="503"/>
      <c r="W13" s="433" t="s">
        <v>138</v>
      </c>
      <c r="X13" s="434"/>
      <c r="Y13" s="434"/>
      <c r="Z13" s="434"/>
      <c r="AA13" s="434"/>
      <c r="AB13" s="424"/>
      <c r="AC13" s="468">
        <v>109</v>
      </c>
      <c r="AD13" s="469"/>
      <c r="AE13" s="469"/>
      <c r="AF13" s="469"/>
      <c r="AG13" s="511"/>
      <c r="AH13" s="468">
        <v>140</v>
      </c>
      <c r="AI13" s="469"/>
      <c r="AJ13" s="469"/>
      <c r="AK13" s="469"/>
      <c r="AL13" s="470"/>
      <c r="AM13" s="446" t="s">
        <v>139</v>
      </c>
      <c r="AN13" s="447"/>
      <c r="AO13" s="447"/>
      <c r="AP13" s="447"/>
      <c r="AQ13" s="447"/>
      <c r="AR13" s="447"/>
      <c r="AS13" s="447"/>
      <c r="AT13" s="448"/>
      <c r="AU13" s="449" t="s">
        <v>109</v>
      </c>
      <c r="AV13" s="450"/>
      <c r="AW13" s="450"/>
      <c r="AX13" s="450"/>
      <c r="AY13" s="451" t="s">
        <v>140</v>
      </c>
      <c r="AZ13" s="452"/>
      <c r="BA13" s="452"/>
      <c r="BB13" s="452"/>
      <c r="BC13" s="452"/>
      <c r="BD13" s="452"/>
      <c r="BE13" s="452"/>
      <c r="BF13" s="452"/>
      <c r="BG13" s="452"/>
      <c r="BH13" s="452"/>
      <c r="BI13" s="452"/>
      <c r="BJ13" s="452"/>
      <c r="BK13" s="452"/>
      <c r="BL13" s="452"/>
      <c r="BM13" s="453"/>
      <c r="BN13" s="417">
        <v>7075</v>
      </c>
      <c r="BO13" s="418"/>
      <c r="BP13" s="418"/>
      <c r="BQ13" s="418"/>
      <c r="BR13" s="418"/>
      <c r="BS13" s="418"/>
      <c r="BT13" s="418"/>
      <c r="BU13" s="419"/>
      <c r="BV13" s="417">
        <v>39529</v>
      </c>
      <c r="BW13" s="418"/>
      <c r="BX13" s="418"/>
      <c r="BY13" s="418"/>
      <c r="BZ13" s="418"/>
      <c r="CA13" s="418"/>
      <c r="CB13" s="418"/>
      <c r="CC13" s="419"/>
      <c r="CD13" s="420" t="s">
        <v>141</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8.1</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142</v>
      </c>
      <c r="M14" s="499"/>
      <c r="N14" s="499"/>
      <c r="O14" s="499"/>
      <c r="P14" s="499"/>
      <c r="Q14" s="500"/>
      <c r="R14" s="501">
        <v>1392</v>
      </c>
      <c r="S14" s="502"/>
      <c r="T14" s="502"/>
      <c r="U14" s="502"/>
      <c r="V14" s="503"/>
      <c r="W14" s="407"/>
      <c r="X14" s="408"/>
      <c r="Y14" s="408"/>
      <c r="Z14" s="408"/>
      <c r="AA14" s="408"/>
      <c r="AB14" s="397"/>
      <c r="AC14" s="504">
        <v>17.5</v>
      </c>
      <c r="AD14" s="505"/>
      <c r="AE14" s="505"/>
      <c r="AF14" s="505"/>
      <c r="AG14" s="506"/>
      <c r="AH14" s="504">
        <v>18.899999999999999</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143</v>
      </c>
      <c r="CE14" s="513"/>
      <c r="CF14" s="513"/>
      <c r="CG14" s="513"/>
      <c r="CH14" s="513"/>
      <c r="CI14" s="513"/>
      <c r="CJ14" s="513"/>
      <c r="CK14" s="513"/>
      <c r="CL14" s="513"/>
      <c r="CM14" s="513"/>
      <c r="CN14" s="513"/>
      <c r="CO14" s="513"/>
      <c r="CP14" s="513"/>
      <c r="CQ14" s="513"/>
      <c r="CR14" s="513"/>
      <c r="CS14" s="514"/>
      <c r="CT14" s="515" t="s">
        <v>128</v>
      </c>
      <c r="CU14" s="516"/>
      <c r="CV14" s="516"/>
      <c r="CW14" s="516"/>
      <c r="CX14" s="516"/>
      <c r="CY14" s="516"/>
      <c r="CZ14" s="516"/>
      <c r="DA14" s="517"/>
      <c r="DB14" s="515" t="s">
        <v>128</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137</v>
      </c>
      <c r="N15" s="509"/>
      <c r="O15" s="509"/>
      <c r="P15" s="509"/>
      <c r="Q15" s="510"/>
      <c r="R15" s="501">
        <v>1374</v>
      </c>
      <c r="S15" s="502"/>
      <c r="T15" s="502"/>
      <c r="U15" s="502"/>
      <c r="V15" s="503"/>
      <c r="W15" s="433" t="s">
        <v>144</v>
      </c>
      <c r="X15" s="434"/>
      <c r="Y15" s="434"/>
      <c r="Z15" s="434"/>
      <c r="AA15" s="434"/>
      <c r="AB15" s="424"/>
      <c r="AC15" s="468">
        <v>126</v>
      </c>
      <c r="AD15" s="469"/>
      <c r="AE15" s="469"/>
      <c r="AF15" s="469"/>
      <c r="AG15" s="511"/>
      <c r="AH15" s="468">
        <v>160</v>
      </c>
      <c r="AI15" s="469"/>
      <c r="AJ15" s="469"/>
      <c r="AK15" s="469"/>
      <c r="AL15" s="470"/>
      <c r="AM15" s="446"/>
      <c r="AN15" s="447"/>
      <c r="AO15" s="447"/>
      <c r="AP15" s="447"/>
      <c r="AQ15" s="447"/>
      <c r="AR15" s="447"/>
      <c r="AS15" s="447"/>
      <c r="AT15" s="448"/>
      <c r="AU15" s="449"/>
      <c r="AV15" s="450"/>
      <c r="AW15" s="450"/>
      <c r="AX15" s="450"/>
      <c r="AY15" s="377" t="s">
        <v>145</v>
      </c>
      <c r="AZ15" s="378"/>
      <c r="BA15" s="378"/>
      <c r="BB15" s="378"/>
      <c r="BC15" s="378"/>
      <c r="BD15" s="378"/>
      <c r="BE15" s="378"/>
      <c r="BF15" s="378"/>
      <c r="BG15" s="378"/>
      <c r="BH15" s="378"/>
      <c r="BI15" s="378"/>
      <c r="BJ15" s="378"/>
      <c r="BK15" s="378"/>
      <c r="BL15" s="378"/>
      <c r="BM15" s="379"/>
      <c r="BN15" s="380">
        <v>154897</v>
      </c>
      <c r="BO15" s="381"/>
      <c r="BP15" s="381"/>
      <c r="BQ15" s="381"/>
      <c r="BR15" s="381"/>
      <c r="BS15" s="381"/>
      <c r="BT15" s="381"/>
      <c r="BU15" s="382"/>
      <c r="BV15" s="380">
        <v>160973</v>
      </c>
      <c r="BW15" s="381"/>
      <c r="BX15" s="381"/>
      <c r="BY15" s="381"/>
      <c r="BZ15" s="381"/>
      <c r="CA15" s="381"/>
      <c r="CB15" s="381"/>
      <c r="CC15" s="382"/>
      <c r="CD15" s="518" t="s">
        <v>146</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147</v>
      </c>
      <c r="M16" s="521"/>
      <c r="N16" s="521"/>
      <c r="O16" s="521"/>
      <c r="P16" s="521"/>
      <c r="Q16" s="522"/>
      <c r="R16" s="523" t="s">
        <v>148</v>
      </c>
      <c r="S16" s="524"/>
      <c r="T16" s="524"/>
      <c r="U16" s="524"/>
      <c r="V16" s="525"/>
      <c r="W16" s="407"/>
      <c r="X16" s="408"/>
      <c r="Y16" s="408"/>
      <c r="Z16" s="408"/>
      <c r="AA16" s="408"/>
      <c r="AB16" s="397"/>
      <c r="AC16" s="504">
        <v>20.2</v>
      </c>
      <c r="AD16" s="505"/>
      <c r="AE16" s="505"/>
      <c r="AF16" s="505"/>
      <c r="AG16" s="506"/>
      <c r="AH16" s="504">
        <v>21.7</v>
      </c>
      <c r="AI16" s="505"/>
      <c r="AJ16" s="505"/>
      <c r="AK16" s="505"/>
      <c r="AL16" s="507"/>
      <c r="AM16" s="446"/>
      <c r="AN16" s="447"/>
      <c r="AO16" s="447"/>
      <c r="AP16" s="447"/>
      <c r="AQ16" s="447"/>
      <c r="AR16" s="447"/>
      <c r="AS16" s="447"/>
      <c r="AT16" s="448"/>
      <c r="AU16" s="449"/>
      <c r="AV16" s="450"/>
      <c r="AW16" s="450"/>
      <c r="AX16" s="450"/>
      <c r="AY16" s="451" t="s">
        <v>149</v>
      </c>
      <c r="AZ16" s="452"/>
      <c r="BA16" s="452"/>
      <c r="BB16" s="452"/>
      <c r="BC16" s="452"/>
      <c r="BD16" s="452"/>
      <c r="BE16" s="452"/>
      <c r="BF16" s="452"/>
      <c r="BG16" s="452"/>
      <c r="BH16" s="452"/>
      <c r="BI16" s="452"/>
      <c r="BJ16" s="452"/>
      <c r="BK16" s="452"/>
      <c r="BL16" s="452"/>
      <c r="BM16" s="453"/>
      <c r="BN16" s="417">
        <v>1314366</v>
      </c>
      <c r="BO16" s="418"/>
      <c r="BP16" s="418"/>
      <c r="BQ16" s="418"/>
      <c r="BR16" s="418"/>
      <c r="BS16" s="418"/>
      <c r="BT16" s="418"/>
      <c r="BU16" s="419"/>
      <c r="BV16" s="417">
        <v>1170806</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150</v>
      </c>
      <c r="N17" s="529"/>
      <c r="O17" s="529"/>
      <c r="P17" s="529"/>
      <c r="Q17" s="530"/>
      <c r="R17" s="523" t="s">
        <v>151</v>
      </c>
      <c r="S17" s="524"/>
      <c r="T17" s="524"/>
      <c r="U17" s="524"/>
      <c r="V17" s="525"/>
      <c r="W17" s="433" t="s">
        <v>152</v>
      </c>
      <c r="X17" s="434"/>
      <c r="Y17" s="434"/>
      <c r="Z17" s="434"/>
      <c r="AA17" s="434"/>
      <c r="AB17" s="424"/>
      <c r="AC17" s="468">
        <v>388</v>
      </c>
      <c r="AD17" s="469"/>
      <c r="AE17" s="469"/>
      <c r="AF17" s="469"/>
      <c r="AG17" s="511"/>
      <c r="AH17" s="468">
        <v>439</v>
      </c>
      <c r="AI17" s="469"/>
      <c r="AJ17" s="469"/>
      <c r="AK17" s="469"/>
      <c r="AL17" s="470"/>
      <c r="AM17" s="446"/>
      <c r="AN17" s="447"/>
      <c r="AO17" s="447"/>
      <c r="AP17" s="447"/>
      <c r="AQ17" s="447"/>
      <c r="AR17" s="447"/>
      <c r="AS17" s="447"/>
      <c r="AT17" s="448"/>
      <c r="AU17" s="449"/>
      <c r="AV17" s="450"/>
      <c r="AW17" s="450"/>
      <c r="AX17" s="450"/>
      <c r="AY17" s="451" t="s">
        <v>153</v>
      </c>
      <c r="AZ17" s="452"/>
      <c r="BA17" s="452"/>
      <c r="BB17" s="452"/>
      <c r="BC17" s="452"/>
      <c r="BD17" s="452"/>
      <c r="BE17" s="452"/>
      <c r="BF17" s="452"/>
      <c r="BG17" s="452"/>
      <c r="BH17" s="452"/>
      <c r="BI17" s="452"/>
      <c r="BJ17" s="452"/>
      <c r="BK17" s="452"/>
      <c r="BL17" s="452"/>
      <c r="BM17" s="453"/>
      <c r="BN17" s="417">
        <v>185201</v>
      </c>
      <c r="BO17" s="418"/>
      <c r="BP17" s="418"/>
      <c r="BQ17" s="418"/>
      <c r="BR17" s="418"/>
      <c r="BS17" s="418"/>
      <c r="BT17" s="418"/>
      <c r="BU17" s="419"/>
      <c r="BV17" s="417">
        <v>193462</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154</v>
      </c>
      <c r="C18" s="460"/>
      <c r="D18" s="460"/>
      <c r="E18" s="540"/>
      <c r="F18" s="540"/>
      <c r="G18" s="540"/>
      <c r="H18" s="540"/>
      <c r="I18" s="540"/>
      <c r="J18" s="540"/>
      <c r="K18" s="540"/>
      <c r="L18" s="541">
        <v>47.76</v>
      </c>
      <c r="M18" s="541"/>
      <c r="N18" s="541"/>
      <c r="O18" s="541"/>
      <c r="P18" s="541"/>
      <c r="Q18" s="541"/>
      <c r="R18" s="542"/>
      <c r="S18" s="542"/>
      <c r="T18" s="542"/>
      <c r="U18" s="542"/>
      <c r="V18" s="543"/>
      <c r="W18" s="435"/>
      <c r="X18" s="436"/>
      <c r="Y18" s="436"/>
      <c r="Z18" s="436"/>
      <c r="AA18" s="436"/>
      <c r="AB18" s="427"/>
      <c r="AC18" s="544">
        <v>62.3</v>
      </c>
      <c r="AD18" s="545"/>
      <c r="AE18" s="545"/>
      <c r="AF18" s="545"/>
      <c r="AG18" s="546"/>
      <c r="AH18" s="544">
        <v>59.4</v>
      </c>
      <c r="AI18" s="545"/>
      <c r="AJ18" s="545"/>
      <c r="AK18" s="545"/>
      <c r="AL18" s="547"/>
      <c r="AM18" s="446"/>
      <c r="AN18" s="447"/>
      <c r="AO18" s="447"/>
      <c r="AP18" s="447"/>
      <c r="AQ18" s="447"/>
      <c r="AR18" s="447"/>
      <c r="AS18" s="447"/>
      <c r="AT18" s="448"/>
      <c r="AU18" s="449"/>
      <c r="AV18" s="450"/>
      <c r="AW18" s="450"/>
      <c r="AX18" s="450"/>
      <c r="AY18" s="451" t="s">
        <v>155</v>
      </c>
      <c r="AZ18" s="452"/>
      <c r="BA18" s="452"/>
      <c r="BB18" s="452"/>
      <c r="BC18" s="452"/>
      <c r="BD18" s="452"/>
      <c r="BE18" s="452"/>
      <c r="BF18" s="452"/>
      <c r="BG18" s="452"/>
      <c r="BH18" s="452"/>
      <c r="BI18" s="452"/>
      <c r="BJ18" s="452"/>
      <c r="BK18" s="452"/>
      <c r="BL18" s="452"/>
      <c r="BM18" s="453"/>
      <c r="BN18" s="417">
        <v>1070420</v>
      </c>
      <c r="BO18" s="418"/>
      <c r="BP18" s="418"/>
      <c r="BQ18" s="418"/>
      <c r="BR18" s="418"/>
      <c r="BS18" s="418"/>
      <c r="BT18" s="418"/>
      <c r="BU18" s="419"/>
      <c r="BV18" s="417">
        <v>1034168</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156</v>
      </c>
      <c r="C19" s="460"/>
      <c r="D19" s="460"/>
      <c r="E19" s="540"/>
      <c r="F19" s="540"/>
      <c r="G19" s="540"/>
      <c r="H19" s="540"/>
      <c r="I19" s="540"/>
      <c r="J19" s="540"/>
      <c r="K19" s="540"/>
      <c r="L19" s="548">
        <v>27</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157</v>
      </c>
      <c r="AZ19" s="452"/>
      <c r="BA19" s="452"/>
      <c r="BB19" s="452"/>
      <c r="BC19" s="452"/>
      <c r="BD19" s="452"/>
      <c r="BE19" s="452"/>
      <c r="BF19" s="452"/>
      <c r="BG19" s="452"/>
      <c r="BH19" s="452"/>
      <c r="BI19" s="452"/>
      <c r="BJ19" s="452"/>
      <c r="BK19" s="452"/>
      <c r="BL19" s="452"/>
      <c r="BM19" s="453"/>
      <c r="BN19" s="417">
        <v>1755961</v>
      </c>
      <c r="BO19" s="418"/>
      <c r="BP19" s="418"/>
      <c r="BQ19" s="418"/>
      <c r="BR19" s="418"/>
      <c r="BS19" s="418"/>
      <c r="BT19" s="418"/>
      <c r="BU19" s="419"/>
      <c r="BV19" s="417">
        <v>1473436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158</v>
      </c>
      <c r="C20" s="460"/>
      <c r="D20" s="460"/>
      <c r="E20" s="540"/>
      <c r="F20" s="540"/>
      <c r="G20" s="540"/>
      <c r="H20" s="540"/>
      <c r="I20" s="540"/>
      <c r="J20" s="540"/>
      <c r="K20" s="540"/>
      <c r="L20" s="548">
        <v>593</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159</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160</v>
      </c>
      <c r="C22" s="561"/>
      <c r="D22" s="562"/>
      <c r="E22" s="429" t="s">
        <v>1</v>
      </c>
      <c r="F22" s="434"/>
      <c r="G22" s="434"/>
      <c r="H22" s="434"/>
      <c r="I22" s="434"/>
      <c r="J22" s="434"/>
      <c r="K22" s="424"/>
      <c r="L22" s="429" t="s">
        <v>161</v>
      </c>
      <c r="M22" s="434"/>
      <c r="N22" s="434"/>
      <c r="O22" s="434"/>
      <c r="P22" s="424"/>
      <c r="Q22" s="592" t="s">
        <v>162</v>
      </c>
      <c r="R22" s="593"/>
      <c r="S22" s="593"/>
      <c r="T22" s="593"/>
      <c r="U22" s="593"/>
      <c r="V22" s="594"/>
      <c r="W22" s="560" t="s">
        <v>163</v>
      </c>
      <c r="X22" s="561"/>
      <c r="Y22" s="562"/>
      <c r="Z22" s="429" t="s">
        <v>1</v>
      </c>
      <c r="AA22" s="434"/>
      <c r="AB22" s="434"/>
      <c r="AC22" s="434"/>
      <c r="AD22" s="434"/>
      <c r="AE22" s="434"/>
      <c r="AF22" s="434"/>
      <c r="AG22" s="424"/>
      <c r="AH22" s="598" t="s">
        <v>164</v>
      </c>
      <c r="AI22" s="434"/>
      <c r="AJ22" s="434"/>
      <c r="AK22" s="434"/>
      <c r="AL22" s="424"/>
      <c r="AM22" s="598" t="s">
        <v>165</v>
      </c>
      <c r="AN22" s="599"/>
      <c r="AO22" s="599"/>
      <c r="AP22" s="599"/>
      <c r="AQ22" s="599"/>
      <c r="AR22" s="600"/>
      <c r="AS22" s="592" t="s">
        <v>162</v>
      </c>
      <c r="AT22" s="593"/>
      <c r="AU22" s="593"/>
      <c r="AV22" s="593"/>
      <c r="AW22" s="593"/>
      <c r="AX22" s="604"/>
      <c r="AY22" s="377" t="s">
        <v>166</v>
      </c>
      <c r="AZ22" s="378"/>
      <c r="BA22" s="378"/>
      <c r="BB22" s="378"/>
      <c r="BC22" s="378"/>
      <c r="BD22" s="378"/>
      <c r="BE22" s="378"/>
      <c r="BF22" s="378"/>
      <c r="BG22" s="378"/>
      <c r="BH22" s="378"/>
      <c r="BI22" s="378"/>
      <c r="BJ22" s="378"/>
      <c r="BK22" s="378"/>
      <c r="BL22" s="378"/>
      <c r="BM22" s="379"/>
      <c r="BN22" s="380">
        <v>2764569</v>
      </c>
      <c r="BO22" s="381"/>
      <c r="BP22" s="381"/>
      <c r="BQ22" s="381"/>
      <c r="BR22" s="381"/>
      <c r="BS22" s="381"/>
      <c r="BT22" s="381"/>
      <c r="BU22" s="382"/>
      <c r="BV22" s="380">
        <v>2665458</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167</v>
      </c>
      <c r="AZ23" s="452"/>
      <c r="BA23" s="452"/>
      <c r="BB23" s="452"/>
      <c r="BC23" s="452"/>
      <c r="BD23" s="452"/>
      <c r="BE23" s="452"/>
      <c r="BF23" s="452"/>
      <c r="BG23" s="452"/>
      <c r="BH23" s="452"/>
      <c r="BI23" s="452"/>
      <c r="BJ23" s="452"/>
      <c r="BK23" s="452"/>
      <c r="BL23" s="452"/>
      <c r="BM23" s="453"/>
      <c r="BN23" s="417">
        <v>2475213</v>
      </c>
      <c r="BO23" s="418"/>
      <c r="BP23" s="418"/>
      <c r="BQ23" s="418"/>
      <c r="BR23" s="418"/>
      <c r="BS23" s="418"/>
      <c r="BT23" s="418"/>
      <c r="BU23" s="419"/>
      <c r="BV23" s="417">
        <v>2368170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168</v>
      </c>
      <c r="F24" s="447"/>
      <c r="G24" s="447"/>
      <c r="H24" s="447"/>
      <c r="I24" s="447"/>
      <c r="J24" s="447"/>
      <c r="K24" s="448"/>
      <c r="L24" s="468">
        <v>1</v>
      </c>
      <c r="M24" s="469"/>
      <c r="N24" s="469"/>
      <c r="O24" s="469"/>
      <c r="P24" s="511"/>
      <c r="Q24" s="468">
        <v>6120</v>
      </c>
      <c r="R24" s="469"/>
      <c r="S24" s="469"/>
      <c r="T24" s="469"/>
      <c r="U24" s="469"/>
      <c r="V24" s="511"/>
      <c r="W24" s="563"/>
      <c r="X24" s="564"/>
      <c r="Y24" s="565"/>
      <c r="Z24" s="467" t="s">
        <v>169</v>
      </c>
      <c r="AA24" s="447"/>
      <c r="AB24" s="447"/>
      <c r="AC24" s="447"/>
      <c r="AD24" s="447"/>
      <c r="AE24" s="447"/>
      <c r="AF24" s="447"/>
      <c r="AG24" s="448"/>
      <c r="AH24" s="468">
        <v>43</v>
      </c>
      <c r="AI24" s="469"/>
      <c r="AJ24" s="469"/>
      <c r="AK24" s="469"/>
      <c r="AL24" s="511"/>
      <c r="AM24" s="468">
        <v>123840</v>
      </c>
      <c r="AN24" s="469"/>
      <c r="AO24" s="469"/>
      <c r="AP24" s="469"/>
      <c r="AQ24" s="469"/>
      <c r="AR24" s="511"/>
      <c r="AS24" s="468">
        <v>2880</v>
      </c>
      <c r="AT24" s="469"/>
      <c r="AU24" s="469"/>
      <c r="AV24" s="469"/>
      <c r="AW24" s="469"/>
      <c r="AX24" s="470"/>
      <c r="AY24" s="533" t="s">
        <v>170</v>
      </c>
      <c r="AZ24" s="534"/>
      <c r="BA24" s="534"/>
      <c r="BB24" s="534"/>
      <c r="BC24" s="534"/>
      <c r="BD24" s="534"/>
      <c r="BE24" s="534"/>
      <c r="BF24" s="534"/>
      <c r="BG24" s="534"/>
      <c r="BH24" s="534"/>
      <c r="BI24" s="534"/>
      <c r="BJ24" s="534"/>
      <c r="BK24" s="534"/>
      <c r="BL24" s="534"/>
      <c r="BM24" s="535"/>
      <c r="BN24" s="417">
        <v>2077195</v>
      </c>
      <c r="BO24" s="418"/>
      <c r="BP24" s="418"/>
      <c r="BQ24" s="418"/>
      <c r="BR24" s="418"/>
      <c r="BS24" s="418"/>
      <c r="BT24" s="418"/>
      <c r="BU24" s="419"/>
      <c r="BV24" s="417">
        <v>1948536</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171</v>
      </c>
      <c r="F25" s="447"/>
      <c r="G25" s="447"/>
      <c r="H25" s="447"/>
      <c r="I25" s="447"/>
      <c r="J25" s="447"/>
      <c r="K25" s="448"/>
      <c r="L25" s="468">
        <v>1</v>
      </c>
      <c r="M25" s="469"/>
      <c r="N25" s="469"/>
      <c r="O25" s="469"/>
      <c r="P25" s="511"/>
      <c r="Q25" s="468">
        <v>5220</v>
      </c>
      <c r="R25" s="469"/>
      <c r="S25" s="469"/>
      <c r="T25" s="469"/>
      <c r="U25" s="469"/>
      <c r="V25" s="511"/>
      <c r="W25" s="563"/>
      <c r="X25" s="564"/>
      <c r="Y25" s="565"/>
      <c r="Z25" s="467" t="s">
        <v>172</v>
      </c>
      <c r="AA25" s="447"/>
      <c r="AB25" s="447"/>
      <c r="AC25" s="447"/>
      <c r="AD25" s="447"/>
      <c r="AE25" s="447"/>
      <c r="AF25" s="447"/>
      <c r="AG25" s="448"/>
      <c r="AH25" s="468" t="s">
        <v>128</v>
      </c>
      <c r="AI25" s="469"/>
      <c r="AJ25" s="469"/>
      <c r="AK25" s="469"/>
      <c r="AL25" s="511"/>
      <c r="AM25" s="468" t="s">
        <v>128</v>
      </c>
      <c r="AN25" s="469"/>
      <c r="AO25" s="469"/>
      <c r="AP25" s="469"/>
      <c r="AQ25" s="469"/>
      <c r="AR25" s="511"/>
      <c r="AS25" s="468" t="s">
        <v>128</v>
      </c>
      <c r="AT25" s="469"/>
      <c r="AU25" s="469"/>
      <c r="AV25" s="469"/>
      <c r="AW25" s="469"/>
      <c r="AX25" s="470"/>
      <c r="AY25" s="377" t="s">
        <v>173</v>
      </c>
      <c r="AZ25" s="378"/>
      <c r="BA25" s="378"/>
      <c r="BB25" s="378"/>
      <c r="BC25" s="378"/>
      <c r="BD25" s="378"/>
      <c r="BE25" s="378"/>
      <c r="BF25" s="378"/>
      <c r="BG25" s="378"/>
      <c r="BH25" s="378"/>
      <c r="BI25" s="378"/>
      <c r="BJ25" s="378"/>
      <c r="BK25" s="378"/>
      <c r="BL25" s="378"/>
      <c r="BM25" s="379"/>
      <c r="BN25" s="380">
        <v>32411</v>
      </c>
      <c r="BO25" s="381"/>
      <c r="BP25" s="381"/>
      <c r="BQ25" s="381"/>
      <c r="BR25" s="381"/>
      <c r="BS25" s="381"/>
      <c r="BT25" s="381"/>
      <c r="BU25" s="382"/>
      <c r="BV25" s="380">
        <v>22537</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174</v>
      </c>
      <c r="F26" s="447"/>
      <c r="G26" s="447"/>
      <c r="H26" s="447"/>
      <c r="I26" s="447"/>
      <c r="J26" s="447"/>
      <c r="K26" s="448"/>
      <c r="L26" s="468">
        <v>1</v>
      </c>
      <c r="M26" s="469"/>
      <c r="N26" s="469"/>
      <c r="O26" s="469"/>
      <c r="P26" s="511"/>
      <c r="Q26" s="468">
        <v>4320</v>
      </c>
      <c r="R26" s="469"/>
      <c r="S26" s="469"/>
      <c r="T26" s="469"/>
      <c r="U26" s="469"/>
      <c r="V26" s="511"/>
      <c r="W26" s="563"/>
      <c r="X26" s="564"/>
      <c r="Y26" s="565"/>
      <c r="Z26" s="467" t="s">
        <v>175</v>
      </c>
      <c r="AA26" s="569"/>
      <c r="AB26" s="569"/>
      <c r="AC26" s="569"/>
      <c r="AD26" s="569"/>
      <c r="AE26" s="569"/>
      <c r="AF26" s="569"/>
      <c r="AG26" s="570"/>
      <c r="AH26" s="468">
        <v>1</v>
      </c>
      <c r="AI26" s="469"/>
      <c r="AJ26" s="469"/>
      <c r="AK26" s="469"/>
      <c r="AL26" s="511"/>
      <c r="AM26" s="468" t="s">
        <v>176</v>
      </c>
      <c r="AN26" s="469"/>
      <c r="AO26" s="469"/>
      <c r="AP26" s="469"/>
      <c r="AQ26" s="469"/>
      <c r="AR26" s="511"/>
      <c r="AS26" s="468" t="s">
        <v>177</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128</v>
      </c>
      <c r="BO26" s="418"/>
      <c r="BP26" s="418"/>
      <c r="BQ26" s="418"/>
      <c r="BR26" s="418"/>
      <c r="BS26" s="418"/>
      <c r="BT26" s="418"/>
      <c r="BU26" s="419"/>
      <c r="BV26" s="417" t="s">
        <v>179</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180</v>
      </c>
      <c r="F27" s="447"/>
      <c r="G27" s="447"/>
      <c r="H27" s="447"/>
      <c r="I27" s="447"/>
      <c r="J27" s="447"/>
      <c r="K27" s="448"/>
      <c r="L27" s="468">
        <v>1</v>
      </c>
      <c r="M27" s="469"/>
      <c r="N27" s="469"/>
      <c r="O27" s="469"/>
      <c r="P27" s="511"/>
      <c r="Q27" s="468">
        <v>2100</v>
      </c>
      <c r="R27" s="469"/>
      <c r="S27" s="469"/>
      <c r="T27" s="469"/>
      <c r="U27" s="469"/>
      <c r="V27" s="511"/>
      <c r="W27" s="563"/>
      <c r="X27" s="564"/>
      <c r="Y27" s="565"/>
      <c r="Z27" s="467" t="s">
        <v>181</v>
      </c>
      <c r="AA27" s="447"/>
      <c r="AB27" s="447"/>
      <c r="AC27" s="447"/>
      <c r="AD27" s="447"/>
      <c r="AE27" s="447"/>
      <c r="AF27" s="447"/>
      <c r="AG27" s="448"/>
      <c r="AH27" s="468" t="s">
        <v>179</v>
      </c>
      <c r="AI27" s="469"/>
      <c r="AJ27" s="469"/>
      <c r="AK27" s="469"/>
      <c r="AL27" s="511"/>
      <c r="AM27" s="468" t="s">
        <v>179</v>
      </c>
      <c r="AN27" s="469"/>
      <c r="AO27" s="469"/>
      <c r="AP27" s="469"/>
      <c r="AQ27" s="469"/>
      <c r="AR27" s="511"/>
      <c r="AS27" s="468" t="s">
        <v>128</v>
      </c>
      <c r="AT27" s="469"/>
      <c r="AU27" s="469"/>
      <c r="AV27" s="469"/>
      <c r="AW27" s="469"/>
      <c r="AX27" s="470"/>
      <c r="AY27" s="512" t="s">
        <v>182</v>
      </c>
      <c r="AZ27" s="513"/>
      <c r="BA27" s="513"/>
      <c r="BB27" s="513"/>
      <c r="BC27" s="513"/>
      <c r="BD27" s="513"/>
      <c r="BE27" s="513"/>
      <c r="BF27" s="513"/>
      <c r="BG27" s="513"/>
      <c r="BH27" s="513"/>
      <c r="BI27" s="513"/>
      <c r="BJ27" s="513"/>
      <c r="BK27" s="513"/>
      <c r="BL27" s="513"/>
      <c r="BM27" s="514"/>
      <c r="BN27" s="536" t="s">
        <v>128</v>
      </c>
      <c r="BO27" s="537"/>
      <c r="BP27" s="537"/>
      <c r="BQ27" s="537"/>
      <c r="BR27" s="537"/>
      <c r="BS27" s="537"/>
      <c r="BT27" s="537"/>
      <c r="BU27" s="538"/>
      <c r="BV27" s="536" t="s">
        <v>128</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183</v>
      </c>
      <c r="F28" s="447"/>
      <c r="G28" s="447"/>
      <c r="H28" s="447"/>
      <c r="I28" s="447"/>
      <c r="J28" s="447"/>
      <c r="K28" s="448"/>
      <c r="L28" s="468">
        <v>1</v>
      </c>
      <c r="M28" s="469"/>
      <c r="N28" s="469"/>
      <c r="O28" s="469"/>
      <c r="P28" s="511"/>
      <c r="Q28" s="468">
        <v>1660</v>
      </c>
      <c r="R28" s="469"/>
      <c r="S28" s="469"/>
      <c r="T28" s="469"/>
      <c r="U28" s="469"/>
      <c r="V28" s="511"/>
      <c r="W28" s="563"/>
      <c r="X28" s="564"/>
      <c r="Y28" s="565"/>
      <c r="Z28" s="467" t="s">
        <v>184</v>
      </c>
      <c r="AA28" s="447"/>
      <c r="AB28" s="447"/>
      <c r="AC28" s="447"/>
      <c r="AD28" s="447"/>
      <c r="AE28" s="447"/>
      <c r="AF28" s="447"/>
      <c r="AG28" s="448"/>
      <c r="AH28" s="468" t="s">
        <v>179</v>
      </c>
      <c r="AI28" s="469"/>
      <c r="AJ28" s="469"/>
      <c r="AK28" s="469"/>
      <c r="AL28" s="511"/>
      <c r="AM28" s="468" t="s">
        <v>128</v>
      </c>
      <c r="AN28" s="469"/>
      <c r="AO28" s="469"/>
      <c r="AP28" s="469"/>
      <c r="AQ28" s="469"/>
      <c r="AR28" s="511"/>
      <c r="AS28" s="468" t="s">
        <v>128</v>
      </c>
      <c r="AT28" s="469"/>
      <c r="AU28" s="469"/>
      <c r="AV28" s="469"/>
      <c r="AW28" s="469"/>
      <c r="AX28" s="470"/>
      <c r="AY28" s="571" t="s">
        <v>185</v>
      </c>
      <c r="AZ28" s="572"/>
      <c r="BA28" s="572"/>
      <c r="BB28" s="573"/>
      <c r="BC28" s="377" t="s">
        <v>48</v>
      </c>
      <c r="BD28" s="378"/>
      <c r="BE28" s="378"/>
      <c r="BF28" s="378"/>
      <c r="BG28" s="378"/>
      <c r="BH28" s="378"/>
      <c r="BI28" s="378"/>
      <c r="BJ28" s="378"/>
      <c r="BK28" s="378"/>
      <c r="BL28" s="378"/>
      <c r="BM28" s="379"/>
      <c r="BN28" s="380">
        <v>859420</v>
      </c>
      <c r="BO28" s="381"/>
      <c r="BP28" s="381"/>
      <c r="BQ28" s="381"/>
      <c r="BR28" s="381"/>
      <c r="BS28" s="381"/>
      <c r="BT28" s="381"/>
      <c r="BU28" s="382"/>
      <c r="BV28" s="380">
        <v>858769</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186</v>
      </c>
      <c r="F29" s="447"/>
      <c r="G29" s="447"/>
      <c r="H29" s="447"/>
      <c r="I29" s="447"/>
      <c r="J29" s="447"/>
      <c r="K29" s="448"/>
      <c r="L29" s="468">
        <v>6</v>
      </c>
      <c r="M29" s="469"/>
      <c r="N29" s="469"/>
      <c r="O29" s="469"/>
      <c r="P29" s="511"/>
      <c r="Q29" s="468">
        <v>1580</v>
      </c>
      <c r="R29" s="469"/>
      <c r="S29" s="469"/>
      <c r="T29" s="469"/>
      <c r="U29" s="469"/>
      <c r="V29" s="511"/>
      <c r="W29" s="566"/>
      <c r="X29" s="567"/>
      <c r="Y29" s="568"/>
      <c r="Z29" s="467" t="s">
        <v>187</v>
      </c>
      <c r="AA29" s="447"/>
      <c r="AB29" s="447"/>
      <c r="AC29" s="447"/>
      <c r="AD29" s="447"/>
      <c r="AE29" s="447"/>
      <c r="AF29" s="447"/>
      <c r="AG29" s="448"/>
      <c r="AH29" s="468">
        <v>43</v>
      </c>
      <c r="AI29" s="469"/>
      <c r="AJ29" s="469"/>
      <c r="AK29" s="469"/>
      <c r="AL29" s="511"/>
      <c r="AM29" s="468">
        <v>123840</v>
      </c>
      <c r="AN29" s="469"/>
      <c r="AO29" s="469"/>
      <c r="AP29" s="469"/>
      <c r="AQ29" s="469"/>
      <c r="AR29" s="511"/>
      <c r="AS29" s="468">
        <v>2880</v>
      </c>
      <c r="AT29" s="469"/>
      <c r="AU29" s="469"/>
      <c r="AV29" s="469"/>
      <c r="AW29" s="469"/>
      <c r="AX29" s="470"/>
      <c r="AY29" s="574"/>
      <c r="AZ29" s="575"/>
      <c r="BA29" s="575"/>
      <c r="BB29" s="576"/>
      <c r="BC29" s="451" t="s">
        <v>188</v>
      </c>
      <c r="BD29" s="452"/>
      <c r="BE29" s="452"/>
      <c r="BF29" s="452"/>
      <c r="BG29" s="452"/>
      <c r="BH29" s="452"/>
      <c r="BI29" s="452"/>
      <c r="BJ29" s="452"/>
      <c r="BK29" s="452"/>
      <c r="BL29" s="452"/>
      <c r="BM29" s="453"/>
      <c r="BN29" s="417">
        <v>87845</v>
      </c>
      <c r="BO29" s="418"/>
      <c r="BP29" s="418"/>
      <c r="BQ29" s="418"/>
      <c r="BR29" s="418"/>
      <c r="BS29" s="418"/>
      <c r="BT29" s="418"/>
      <c r="BU29" s="419"/>
      <c r="BV29" s="417">
        <v>30826</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189</v>
      </c>
      <c r="X30" s="585"/>
      <c r="Y30" s="585"/>
      <c r="Z30" s="585"/>
      <c r="AA30" s="585"/>
      <c r="AB30" s="585"/>
      <c r="AC30" s="585"/>
      <c r="AD30" s="585"/>
      <c r="AE30" s="585"/>
      <c r="AF30" s="585"/>
      <c r="AG30" s="586"/>
      <c r="AH30" s="544">
        <v>95</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1226292</v>
      </c>
      <c r="BO30" s="537"/>
      <c r="BP30" s="537"/>
      <c r="BQ30" s="537"/>
      <c r="BR30" s="537"/>
      <c r="BS30" s="537"/>
      <c r="BT30" s="537"/>
      <c r="BU30" s="538"/>
      <c r="BV30" s="536">
        <v>1045861</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190</v>
      </c>
      <c r="D32" s="580"/>
      <c r="E32" s="580"/>
      <c r="F32" s="580"/>
      <c r="G32" s="580"/>
      <c r="H32" s="580"/>
      <c r="I32" s="580"/>
      <c r="J32" s="580"/>
      <c r="K32" s="580"/>
      <c r="L32" s="580"/>
      <c r="M32" s="580"/>
      <c r="N32" s="580"/>
      <c r="O32" s="580"/>
      <c r="P32" s="580"/>
      <c r="Q32" s="580"/>
      <c r="R32" s="580"/>
      <c r="S32" s="580"/>
      <c r="U32" s="421" t="s">
        <v>191</v>
      </c>
      <c r="V32" s="421"/>
      <c r="W32" s="421"/>
      <c r="X32" s="421"/>
      <c r="Y32" s="421"/>
      <c r="Z32" s="421"/>
      <c r="AA32" s="421"/>
      <c r="AB32" s="421"/>
      <c r="AC32" s="421"/>
      <c r="AD32" s="421"/>
      <c r="AE32" s="421"/>
      <c r="AF32" s="421"/>
      <c r="AG32" s="421"/>
      <c r="AH32" s="421"/>
      <c r="AI32" s="421"/>
      <c r="AJ32" s="421"/>
      <c r="AK32" s="421"/>
      <c r="AM32" s="421" t="s">
        <v>192</v>
      </c>
      <c r="AN32" s="421"/>
      <c r="AO32" s="421"/>
      <c r="AP32" s="421"/>
      <c r="AQ32" s="421"/>
      <c r="AR32" s="421"/>
      <c r="AS32" s="421"/>
      <c r="AT32" s="421"/>
      <c r="AU32" s="421"/>
      <c r="AV32" s="421"/>
      <c r="AW32" s="421"/>
      <c r="AX32" s="421"/>
      <c r="AY32" s="421"/>
      <c r="AZ32" s="421"/>
      <c r="BA32" s="421"/>
      <c r="BB32" s="421"/>
      <c r="BC32" s="421"/>
      <c r="BE32" s="421" t="s">
        <v>193</v>
      </c>
      <c r="BF32" s="421"/>
      <c r="BG32" s="421"/>
      <c r="BH32" s="421"/>
      <c r="BI32" s="421"/>
      <c r="BJ32" s="421"/>
      <c r="BK32" s="421"/>
      <c r="BL32" s="421"/>
      <c r="BM32" s="421"/>
      <c r="BN32" s="421"/>
      <c r="BO32" s="421"/>
      <c r="BP32" s="421"/>
      <c r="BQ32" s="421"/>
      <c r="BR32" s="421"/>
      <c r="BS32" s="421"/>
      <c r="BT32" s="421"/>
      <c r="BU32" s="421"/>
      <c r="BW32" s="421" t="s">
        <v>194</v>
      </c>
      <c r="BX32" s="421"/>
      <c r="BY32" s="421"/>
      <c r="BZ32" s="421"/>
      <c r="CA32" s="421"/>
      <c r="CB32" s="421"/>
      <c r="CC32" s="421"/>
      <c r="CD32" s="421"/>
      <c r="CE32" s="421"/>
      <c r="CF32" s="421"/>
      <c r="CG32" s="421"/>
      <c r="CH32" s="421"/>
      <c r="CI32" s="421"/>
      <c r="CJ32" s="421"/>
      <c r="CK32" s="421"/>
      <c r="CL32" s="421"/>
      <c r="CM32" s="421"/>
      <c r="CO32" s="421" t="s">
        <v>195</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196</v>
      </c>
      <c r="D33" s="441"/>
      <c r="E33" s="406" t="s">
        <v>197</v>
      </c>
      <c r="F33" s="406"/>
      <c r="G33" s="406"/>
      <c r="H33" s="406"/>
      <c r="I33" s="406"/>
      <c r="J33" s="406"/>
      <c r="K33" s="406"/>
      <c r="L33" s="406"/>
      <c r="M33" s="406"/>
      <c r="N33" s="406"/>
      <c r="O33" s="406"/>
      <c r="P33" s="406"/>
      <c r="Q33" s="406"/>
      <c r="R33" s="406"/>
      <c r="S33" s="406"/>
      <c r="T33" s="197"/>
      <c r="U33" s="441" t="s">
        <v>198</v>
      </c>
      <c r="V33" s="441"/>
      <c r="W33" s="406" t="s">
        <v>197</v>
      </c>
      <c r="X33" s="406"/>
      <c r="Y33" s="406"/>
      <c r="Z33" s="406"/>
      <c r="AA33" s="406"/>
      <c r="AB33" s="406"/>
      <c r="AC33" s="406"/>
      <c r="AD33" s="406"/>
      <c r="AE33" s="406"/>
      <c r="AF33" s="406"/>
      <c r="AG33" s="406"/>
      <c r="AH33" s="406"/>
      <c r="AI33" s="406"/>
      <c r="AJ33" s="406"/>
      <c r="AK33" s="406"/>
      <c r="AL33" s="197"/>
      <c r="AM33" s="441" t="s">
        <v>198</v>
      </c>
      <c r="AN33" s="441"/>
      <c r="AO33" s="406" t="s">
        <v>199</v>
      </c>
      <c r="AP33" s="406"/>
      <c r="AQ33" s="406"/>
      <c r="AR33" s="406"/>
      <c r="AS33" s="406"/>
      <c r="AT33" s="406"/>
      <c r="AU33" s="406"/>
      <c r="AV33" s="406"/>
      <c r="AW33" s="406"/>
      <c r="AX33" s="406"/>
      <c r="AY33" s="406"/>
      <c r="AZ33" s="406"/>
      <c r="BA33" s="406"/>
      <c r="BB33" s="406"/>
      <c r="BC33" s="406"/>
      <c r="BD33" s="198"/>
      <c r="BE33" s="406" t="s">
        <v>200</v>
      </c>
      <c r="BF33" s="406"/>
      <c r="BG33" s="406" t="s">
        <v>201</v>
      </c>
      <c r="BH33" s="406"/>
      <c r="BI33" s="406"/>
      <c r="BJ33" s="406"/>
      <c r="BK33" s="406"/>
      <c r="BL33" s="406"/>
      <c r="BM33" s="406"/>
      <c r="BN33" s="406"/>
      <c r="BO33" s="406"/>
      <c r="BP33" s="406"/>
      <c r="BQ33" s="406"/>
      <c r="BR33" s="406"/>
      <c r="BS33" s="406"/>
      <c r="BT33" s="406"/>
      <c r="BU33" s="406"/>
      <c r="BV33" s="198"/>
      <c r="BW33" s="441" t="s">
        <v>200</v>
      </c>
      <c r="BX33" s="441"/>
      <c r="BY33" s="406" t="s">
        <v>202</v>
      </c>
      <c r="BZ33" s="406"/>
      <c r="CA33" s="406"/>
      <c r="CB33" s="406"/>
      <c r="CC33" s="406"/>
      <c r="CD33" s="406"/>
      <c r="CE33" s="406"/>
      <c r="CF33" s="406"/>
      <c r="CG33" s="406"/>
      <c r="CH33" s="406"/>
      <c r="CI33" s="406"/>
      <c r="CJ33" s="406"/>
      <c r="CK33" s="406"/>
      <c r="CL33" s="406"/>
      <c r="CM33" s="406"/>
      <c r="CN33" s="197"/>
      <c r="CO33" s="441" t="s">
        <v>203</v>
      </c>
      <c r="CP33" s="441"/>
      <c r="CQ33" s="406" t="s">
        <v>204</v>
      </c>
      <c r="CR33" s="406"/>
      <c r="CS33" s="406"/>
      <c r="CT33" s="406"/>
      <c r="CU33" s="406"/>
      <c r="CV33" s="406"/>
      <c r="CW33" s="406"/>
      <c r="CX33" s="406"/>
      <c r="CY33" s="406"/>
      <c r="CZ33" s="406"/>
      <c r="DA33" s="406"/>
      <c r="DB33" s="406"/>
      <c r="DC33" s="406"/>
      <c r="DD33" s="406"/>
      <c r="DE33" s="406"/>
      <c r="DF33" s="197"/>
      <c r="DG33" s="606" t="s">
        <v>205</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国民健康保険特別会計（事業勘定）</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簡易水道事業特別会計</v>
      </c>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宇陀衛生一部事務組合</v>
      </c>
      <c r="BZ34" s="608"/>
      <c r="CA34" s="608"/>
      <c r="CB34" s="608"/>
      <c r="CC34" s="608"/>
      <c r="CD34" s="608"/>
      <c r="CE34" s="608"/>
      <c r="CF34" s="608"/>
      <c r="CG34" s="608"/>
      <c r="CH34" s="608"/>
      <c r="CI34" s="608"/>
      <c r="CJ34" s="608"/>
      <c r="CK34" s="608"/>
      <c r="CL34" s="608"/>
      <c r="CM34" s="608"/>
      <c r="CN34" s="172"/>
      <c r="CO34" s="607">
        <f>IF(CQ34="","",MAX(C34:D43,U34:V43,AM34:AN43,BE34:BF43,BW34:BX43)+1)</f>
        <v>16</v>
      </c>
      <c r="CP34" s="607"/>
      <c r="CQ34" s="608" t="str">
        <f>IF('各会計、関係団体の財政状況及び健全化判断比率'!BS7="","",'各会計、関係団体の財政状況及び健全化判断比率'!BS7)</f>
        <v>曽爾村土地開発公社</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国民健康保険特別会計（直診勘定）</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奈良県市町村総合事務組合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曽爾御杖行政一部事務組合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後期高齢者医療特別会計</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東宇陀環境衛生組合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奈良県広域水質検査センター組合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桜井宇陀広域連合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奈良県住宅新築資金等貸付金回収管理組合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14</v>
      </c>
      <c r="BX41" s="607"/>
      <c r="BY41" s="608" t="str">
        <f>IF('各会計、関係団体の財政状況及び健全化判断比率'!B75="","",'各会計、関係団体の財政状況及び健全化判断比率'!B75)</f>
        <v>奈良県後期高齢者医療広域連合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15</v>
      </c>
      <c r="BX42" s="607"/>
      <c r="BY42" s="608" t="str">
        <f>IF('各会計、関係団体の財政状況及び健全化判断比率'!B76="","",'各会計、関係団体の財政状況及び健全化判断比率'!B76)</f>
        <v>奈良県広域消防組合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610" t="s">
        <v>207</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208</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209</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210</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211</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212</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213</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613</v>
      </c>
    </row>
    <row r="54" spans="5:113" x14ac:dyDescent="0.15"/>
    <row r="55" spans="5:113" x14ac:dyDescent="0.15"/>
    <row r="56" spans="5:113" x14ac:dyDescent="0.15"/>
  </sheetData>
  <sheetProtection algorithmName="SHA-512" hashValue="wofewwRjp4xlxw9Cm+b6hBRwquXxllHbTfoL1OxSx9H3mbE7Lm3qlZi7vSVbM6J3RebwRkUSiZcNshJfL+FV9A==" saltValue="lWoTp3bwKyDJbmcfikRr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8" t="s">
        <v>574</v>
      </c>
      <c r="D34" s="1158"/>
      <c r="E34" s="1159"/>
      <c r="F34" s="32">
        <v>0</v>
      </c>
      <c r="G34" s="33" t="s">
        <v>575</v>
      </c>
      <c r="H34" s="33" t="s">
        <v>576</v>
      </c>
      <c r="I34" s="33" t="s">
        <v>577</v>
      </c>
      <c r="J34" s="34" t="s">
        <v>578</v>
      </c>
      <c r="K34" s="22"/>
      <c r="L34" s="22"/>
      <c r="M34" s="22"/>
      <c r="N34" s="22"/>
      <c r="O34" s="22"/>
      <c r="P34" s="22"/>
    </row>
    <row r="35" spans="1:16" ht="39" customHeight="1" x14ac:dyDescent="0.15">
      <c r="A35" s="22"/>
      <c r="B35" s="35"/>
      <c r="C35" s="1154" t="s">
        <v>579</v>
      </c>
      <c r="D35" s="1154"/>
      <c r="E35" s="1155"/>
      <c r="F35" s="36">
        <v>12.68</v>
      </c>
      <c r="G35" s="37">
        <v>13.1</v>
      </c>
      <c r="H35" s="37">
        <v>14.3</v>
      </c>
      <c r="I35" s="37">
        <v>7.85</v>
      </c>
      <c r="J35" s="38">
        <v>7.45</v>
      </c>
      <c r="K35" s="22"/>
      <c r="L35" s="22"/>
      <c r="M35" s="22"/>
      <c r="N35" s="22"/>
      <c r="O35" s="22"/>
      <c r="P35" s="22"/>
    </row>
    <row r="36" spans="1:16" ht="39" customHeight="1" x14ac:dyDescent="0.15">
      <c r="A36" s="22"/>
      <c r="B36" s="35"/>
      <c r="C36" s="1154" t="s">
        <v>580</v>
      </c>
      <c r="D36" s="1154"/>
      <c r="E36" s="1155"/>
      <c r="F36" s="36">
        <v>0.19</v>
      </c>
      <c r="G36" s="37">
        <v>0.9</v>
      </c>
      <c r="H36" s="37">
        <v>0.33</v>
      </c>
      <c r="I36" s="37">
        <v>0.44</v>
      </c>
      <c r="J36" s="38">
        <v>1.94</v>
      </c>
      <c r="K36" s="22"/>
      <c r="L36" s="22"/>
      <c r="M36" s="22"/>
      <c r="N36" s="22"/>
      <c r="O36" s="22"/>
      <c r="P36" s="22"/>
    </row>
    <row r="37" spans="1:16" ht="39" customHeight="1" x14ac:dyDescent="0.15">
      <c r="A37" s="22"/>
      <c r="B37" s="35"/>
      <c r="C37" s="1154" t="s">
        <v>581</v>
      </c>
      <c r="D37" s="1154"/>
      <c r="E37" s="1155"/>
      <c r="F37" s="36">
        <v>0.08</v>
      </c>
      <c r="G37" s="37">
        <v>0.19</v>
      </c>
      <c r="H37" s="37">
        <v>0.36</v>
      </c>
      <c r="I37" s="37">
        <v>0.4</v>
      </c>
      <c r="J37" s="38">
        <v>0.53</v>
      </c>
      <c r="K37" s="22"/>
      <c r="L37" s="22"/>
      <c r="M37" s="22"/>
      <c r="N37" s="22"/>
      <c r="O37" s="22"/>
      <c r="P37" s="22"/>
    </row>
    <row r="38" spans="1:16" ht="39" customHeight="1" x14ac:dyDescent="0.15">
      <c r="A38" s="22"/>
      <c r="B38" s="35"/>
      <c r="C38" s="1154" t="s">
        <v>582</v>
      </c>
      <c r="D38" s="1154"/>
      <c r="E38" s="1155"/>
      <c r="F38" s="36">
        <v>3.33</v>
      </c>
      <c r="G38" s="37">
        <v>0.82</v>
      </c>
      <c r="H38" s="37">
        <v>1.0900000000000001</v>
      </c>
      <c r="I38" s="37">
        <v>0.76</v>
      </c>
      <c r="J38" s="38">
        <v>0.52</v>
      </c>
      <c r="K38" s="22"/>
      <c r="L38" s="22"/>
      <c r="M38" s="22"/>
      <c r="N38" s="22"/>
      <c r="O38" s="22"/>
      <c r="P38" s="22"/>
    </row>
    <row r="39" spans="1:16" ht="39" customHeight="1" x14ac:dyDescent="0.15">
      <c r="A39" s="22"/>
      <c r="B39" s="35"/>
      <c r="C39" s="1154" t="s">
        <v>583</v>
      </c>
      <c r="D39" s="1154"/>
      <c r="E39" s="1155"/>
      <c r="F39" s="36">
        <v>0.02</v>
      </c>
      <c r="G39" s="37">
        <v>0</v>
      </c>
      <c r="H39" s="37">
        <v>0.03</v>
      </c>
      <c r="I39" s="37">
        <v>0.01</v>
      </c>
      <c r="J39" s="38">
        <v>0</v>
      </c>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584</v>
      </c>
      <c r="D42" s="1154"/>
      <c r="E42" s="1155"/>
      <c r="F42" s="36" t="s">
        <v>585</v>
      </c>
      <c r="G42" s="37" t="s">
        <v>586</v>
      </c>
      <c r="H42" s="37" t="s">
        <v>587</v>
      </c>
      <c r="I42" s="37" t="s">
        <v>525</v>
      </c>
      <c r="J42" s="38" t="s">
        <v>525</v>
      </c>
      <c r="K42" s="22"/>
      <c r="L42" s="22"/>
      <c r="M42" s="22"/>
      <c r="N42" s="22"/>
      <c r="O42" s="22"/>
      <c r="P42" s="22"/>
    </row>
    <row r="43" spans="1:16" ht="39" customHeight="1" thickBot="1" x14ac:dyDescent="0.2">
      <c r="A43" s="22"/>
      <c r="B43" s="40"/>
      <c r="C43" s="1156" t="s">
        <v>588</v>
      </c>
      <c r="D43" s="1156"/>
      <c r="E43" s="1157"/>
      <c r="F43" s="41" t="s">
        <v>525</v>
      </c>
      <c r="G43" s="42" t="s">
        <v>525</v>
      </c>
      <c r="H43" s="42" t="s">
        <v>525</v>
      </c>
      <c r="I43" s="42">
        <v>0</v>
      </c>
      <c r="J43" s="43" t="s">
        <v>525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D5UP4ZCzAiB4gv5vsnEYgD8geyToFDrFd3UPDq4Tb4zWrFUU1YaTKKBszsfueIUq2Iaj4pJofPKfAEZAw8Aw==" saltValue="1XzYpUCsTP3pv+nNMOGV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244</v>
      </c>
      <c r="L45" s="58">
        <v>296</v>
      </c>
      <c r="M45" s="58">
        <v>214</v>
      </c>
      <c r="N45" s="58">
        <v>221</v>
      </c>
      <c r="O45" s="59">
        <v>232</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525</v>
      </c>
      <c r="L46" s="62" t="s">
        <v>525</v>
      </c>
      <c r="M46" s="62" t="s">
        <v>525</v>
      </c>
      <c r="N46" s="62" t="s">
        <v>525</v>
      </c>
      <c r="O46" s="63" t="s">
        <v>525</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525</v>
      </c>
      <c r="L47" s="62" t="s">
        <v>525</v>
      </c>
      <c r="M47" s="62" t="s">
        <v>525</v>
      </c>
      <c r="N47" s="62" t="s">
        <v>525</v>
      </c>
      <c r="O47" s="63" t="s">
        <v>525</v>
      </c>
      <c r="P47" s="46"/>
      <c r="Q47" s="46"/>
      <c r="R47" s="46"/>
      <c r="S47" s="46"/>
      <c r="T47" s="46"/>
      <c r="U47" s="46"/>
    </row>
    <row r="48" spans="1:21" ht="30.75" customHeight="1" x14ac:dyDescent="0.15">
      <c r="A48" s="46"/>
      <c r="B48" s="1162"/>
      <c r="C48" s="1163"/>
      <c r="D48" s="60"/>
      <c r="E48" s="1168" t="s">
        <v>15</v>
      </c>
      <c r="F48" s="1168"/>
      <c r="G48" s="1168"/>
      <c r="H48" s="1168"/>
      <c r="I48" s="1168"/>
      <c r="J48" s="1169"/>
      <c r="K48" s="61">
        <v>28</v>
      </c>
      <c r="L48" s="62">
        <v>31</v>
      </c>
      <c r="M48" s="62">
        <v>38</v>
      </c>
      <c r="N48" s="62">
        <v>40</v>
      </c>
      <c r="O48" s="63">
        <v>45</v>
      </c>
      <c r="P48" s="46"/>
      <c r="Q48" s="46"/>
      <c r="R48" s="46"/>
      <c r="S48" s="46"/>
      <c r="T48" s="46"/>
      <c r="U48" s="46"/>
    </row>
    <row r="49" spans="1:21" ht="30.75" customHeight="1" x14ac:dyDescent="0.15">
      <c r="A49" s="46"/>
      <c r="B49" s="1162"/>
      <c r="C49" s="1163"/>
      <c r="D49" s="60"/>
      <c r="E49" s="1168" t="s">
        <v>16</v>
      </c>
      <c r="F49" s="1168"/>
      <c r="G49" s="1168"/>
      <c r="H49" s="1168"/>
      <c r="I49" s="1168"/>
      <c r="J49" s="1169"/>
      <c r="K49" s="61">
        <v>4</v>
      </c>
      <c r="L49" s="62">
        <v>5</v>
      </c>
      <c r="M49" s="62">
        <v>5</v>
      </c>
      <c r="N49" s="62">
        <v>5</v>
      </c>
      <c r="O49" s="63">
        <v>5</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525</v>
      </c>
      <c r="L50" s="62" t="s">
        <v>525</v>
      </c>
      <c r="M50" s="62" t="s">
        <v>525</v>
      </c>
      <c r="N50" s="62" t="s">
        <v>525</v>
      </c>
      <c r="O50" s="63" t="s">
        <v>525</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t="s">
        <v>525</v>
      </c>
      <c r="M51" s="62" t="s">
        <v>525</v>
      </c>
      <c r="N51" s="62">
        <v>0</v>
      </c>
      <c r="O51" s="63" t="s">
        <v>525</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251</v>
      </c>
      <c r="L52" s="62">
        <v>202</v>
      </c>
      <c r="M52" s="62">
        <v>207</v>
      </c>
      <c r="N52" s="62">
        <v>213</v>
      </c>
      <c r="O52" s="63">
        <v>217</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25</v>
      </c>
      <c r="L53" s="67">
        <v>130</v>
      </c>
      <c r="M53" s="67">
        <v>50</v>
      </c>
      <c r="N53" s="67">
        <v>53</v>
      </c>
      <c r="O53" s="68">
        <v>65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589</v>
      </c>
      <c r="P55" s="46"/>
      <c r="Q55" s="46"/>
      <c r="R55" s="46"/>
      <c r="S55" s="46"/>
      <c r="T55" s="46"/>
      <c r="U55" s="46"/>
    </row>
    <row r="56" spans="1:21" ht="31.5" customHeight="1" thickBot="1" x14ac:dyDescent="0.2">
      <c r="A56" s="46"/>
      <c r="B56" s="74"/>
      <c r="C56" s="75"/>
      <c r="D56" s="75"/>
      <c r="E56" s="76"/>
      <c r="F56" s="76"/>
      <c r="G56" s="76"/>
      <c r="H56" s="76"/>
      <c r="I56" s="76"/>
      <c r="J56" s="77" t="s">
        <v>2</v>
      </c>
      <c r="K56" s="78" t="s">
        <v>590</v>
      </c>
      <c r="L56" s="79" t="s">
        <v>591</v>
      </c>
      <c r="M56" s="79" t="s">
        <v>592</v>
      </c>
      <c r="N56" s="79" t="s">
        <v>593</v>
      </c>
      <c r="O56" s="80" t="s">
        <v>594</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Tv7rndmHaMQCSBihX4G2IPB7di5Ie6/Pgv/uIi7IxHlYA6thrtiG770e/kXc747Ej+oyN67RqgKaSUD3wCylg==" saltValue="297kZwun7DVtuxJ1KQHK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567</v>
      </c>
      <c r="J40" s="98" t="s">
        <v>568</v>
      </c>
      <c r="K40" s="98" t="s">
        <v>569</v>
      </c>
      <c r="L40" s="98" t="s">
        <v>570</v>
      </c>
      <c r="M40" s="99" t="s">
        <v>571</v>
      </c>
    </row>
    <row r="41" spans="2:13" ht="27.75" customHeight="1" x14ac:dyDescent="0.15">
      <c r="B41" s="1186" t="s">
        <v>30</v>
      </c>
      <c r="C41" s="1187"/>
      <c r="D41" s="100"/>
      <c r="E41" s="1192" t="s">
        <v>31</v>
      </c>
      <c r="F41" s="1192"/>
      <c r="G41" s="1192"/>
      <c r="H41" s="1193"/>
      <c r="I41" s="333">
        <v>2086</v>
      </c>
      <c r="J41" s="334">
        <v>2023</v>
      </c>
      <c r="K41" s="334">
        <v>2511</v>
      </c>
      <c r="L41" s="334">
        <v>2665</v>
      </c>
      <c r="M41" s="335">
        <v>2765</v>
      </c>
    </row>
    <row r="42" spans="2:13" ht="27.75" customHeight="1" x14ac:dyDescent="0.15">
      <c r="B42" s="1188"/>
      <c r="C42" s="1189"/>
      <c r="D42" s="101"/>
      <c r="E42" s="1194" t="s">
        <v>32</v>
      </c>
      <c r="F42" s="1194"/>
      <c r="G42" s="1194"/>
      <c r="H42" s="1195"/>
      <c r="I42" s="336" t="s">
        <v>525</v>
      </c>
      <c r="J42" s="337" t="s">
        <v>525</v>
      </c>
      <c r="K42" s="337" t="s">
        <v>525</v>
      </c>
      <c r="L42" s="337" t="s">
        <v>525</v>
      </c>
      <c r="M42" s="338" t="s">
        <v>525</v>
      </c>
    </row>
    <row r="43" spans="2:13" ht="27.75" customHeight="1" x14ac:dyDescent="0.15">
      <c r="B43" s="1188"/>
      <c r="C43" s="1189"/>
      <c r="D43" s="101"/>
      <c r="E43" s="1194" t="s">
        <v>33</v>
      </c>
      <c r="F43" s="1194"/>
      <c r="G43" s="1194"/>
      <c r="H43" s="1195"/>
      <c r="I43" s="336">
        <v>307</v>
      </c>
      <c r="J43" s="337">
        <v>323</v>
      </c>
      <c r="K43" s="337">
        <v>350</v>
      </c>
      <c r="L43" s="337">
        <v>436</v>
      </c>
      <c r="M43" s="338">
        <v>452</v>
      </c>
    </row>
    <row r="44" spans="2:13" ht="27.75" customHeight="1" x14ac:dyDescent="0.15">
      <c r="B44" s="1188"/>
      <c r="C44" s="1189"/>
      <c r="D44" s="101"/>
      <c r="E44" s="1194" t="s">
        <v>34</v>
      </c>
      <c r="F44" s="1194"/>
      <c r="G44" s="1194"/>
      <c r="H44" s="1195"/>
      <c r="I44" s="336">
        <v>32</v>
      </c>
      <c r="J44" s="337">
        <v>27</v>
      </c>
      <c r="K44" s="337">
        <v>22</v>
      </c>
      <c r="L44" s="337">
        <v>16</v>
      </c>
      <c r="M44" s="338">
        <v>20</v>
      </c>
    </row>
    <row r="45" spans="2:13" ht="27.75" customHeight="1" x14ac:dyDescent="0.15">
      <c r="B45" s="1188"/>
      <c r="C45" s="1189"/>
      <c r="D45" s="101"/>
      <c r="E45" s="1194" t="s">
        <v>35</v>
      </c>
      <c r="F45" s="1194"/>
      <c r="G45" s="1194"/>
      <c r="H45" s="1195"/>
      <c r="I45" s="336">
        <v>469</v>
      </c>
      <c r="J45" s="337">
        <v>389</v>
      </c>
      <c r="K45" s="337">
        <v>407</v>
      </c>
      <c r="L45" s="337">
        <v>244</v>
      </c>
      <c r="M45" s="338">
        <v>396</v>
      </c>
    </row>
    <row r="46" spans="2:13" ht="27.75" customHeight="1" x14ac:dyDescent="0.15">
      <c r="B46" s="1188"/>
      <c r="C46" s="1189"/>
      <c r="D46" s="102"/>
      <c r="E46" s="1194" t="s">
        <v>36</v>
      </c>
      <c r="F46" s="1194"/>
      <c r="G46" s="1194"/>
      <c r="H46" s="1195"/>
      <c r="I46" s="336" t="s">
        <v>525</v>
      </c>
      <c r="J46" s="337" t="s">
        <v>525</v>
      </c>
      <c r="K46" s="337" t="s">
        <v>525</v>
      </c>
      <c r="L46" s="337" t="s">
        <v>525</v>
      </c>
      <c r="M46" s="338" t="s">
        <v>525</v>
      </c>
    </row>
    <row r="47" spans="2:13" ht="27.75" customHeight="1" x14ac:dyDescent="0.15">
      <c r="B47" s="1188"/>
      <c r="C47" s="1189"/>
      <c r="D47" s="103"/>
      <c r="E47" s="1196" t="s">
        <v>37</v>
      </c>
      <c r="F47" s="1197"/>
      <c r="G47" s="1197"/>
      <c r="H47" s="1198"/>
      <c r="I47" s="336" t="s">
        <v>525</v>
      </c>
      <c r="J47" s="337" t="s">
        <v>525</v>
      </c>
      <c r="K47" s="337" t="s">
        <v>525</v>
      </c>
      <c r="L47" s="337" t="s">
        <v>525</v>
      </c>
      <c r="M47" s="338" t="s">
        <v>525</v>
      </c>
    </row>
    <row r="48" spans="2:13" ht="27.75" customHeight="1" x14ac:dyDescent="0.15">
      <c r="B48" s="1188"/>
      <c r="C48" s="1189"/>
      <c r="D48" s="101"/>
      <c r="E48" s="1194" t="s">
        <v>38</v>
      </c>
      <c r="F48" s="1194"/>
      <c r="G48" s="1194"/>
      <c r="H48" s="1195"/>
      <c r="I48" s="336" t="s">
        <v>525</v>
      </c>
      <c r="J48" s="337" t="s">
        <v>525</v>
      </c>
      <c r="K48" s="337" t="s">
        <v>525</v>
      </c>
      <c r="L48" s="337" t="s">
        <v>525</v>
      </c>
      <c r="M48" s="338" t="s">
        <v>525</v>
      </c>
    </row>
    <row r="49" spans="2:13" ht="27.75" customHeight="1" x14ac:dyDescent="0.15">
      <c r="B49" s="1190"/>
      <c r="C49" s="1191"/>
      <c r="D49" s="101"/>
      <c r="E49" s="1194" t="s">
        <v>39</v>
      </c>
      <c r="F49" s="1194"/>
      <c r="G49" s="1194"/>
      <c r="H49" s="1195"/>
      <c r="I49" s="336" t="s">
        <v>525</v>
      </c>
      <c r="J49" s="337" t="s">
        <v>525</v>
      </c>
      <c r="K49" s="337" t="s">
        <v>525</v>
      </c>
      <c r="L49" s="337" t="s">
        <v>525</v>
      </c>
      <c r="M49" s="338" t="s">
        <v>525</v>
      </c>
    </row>
    <row r="50" spans="2:13" ht="27.75" customHeight="1" x14ac:dyDescent="0.15">
      <c r="B50" s="1199" t="s">
        <v>40</v>
      </c>
      <c r="C50" s="1200"/>
      <c r="D50" s="104"/>
      <c r="E50" s="1194" t="s">
        <v>41</v>
      </c>
      <c r="F50" s="1194"/>
      <c r="G50" s="1194"/>
      <c r="H50" s="1195"/>
      <c r="I50" s="336">
        <v>2227</v>
      </c>
      <c r="J50" s="337">
        <v>2175</v>
      </c>
      <c r="K50" s="337">
        <v>1957</v>
      </c>
      <c r="L50" s="337">
        <v>2003</v>
      </c>
      <c r="M50" s="338">
        <v>2251</v>
      </c>
    </row>
    <row r="51" spans="2:13" ht="27.75" customHeight="1" x14ac:dyDescent="0.15">
      <c r="B51" s="1188"/>
      <c r="C51" s="1189"/>
      <c r="D51" s="101"/>
      <c r="E51" s="1194" t="s">
        <v>42</v>
      </c>
      <c r="F51" s="1194"/>
      <c r="G51" s="1194"/>
      <c r="H51" s="1195"/>
      <c r="I51" s="336">
        <v>2</v>
      </c>
      <c r="J51" s="337">
        <v>1</v>
      </c>
      <c r="K51" s="337">
        <v>0</v>
      </c>
      <c r="L51" s="337">
        <v>0</v>
      </c>
      <c r="M51" s="338">
        <v>0</v>
      </c>
    </row>
    <row r="52" spans="2:13" ht="27.75" customHeight="1" x14ac:dyDescent="0.15">
      <c r="B52" s="1190"/>
      <c r="C52" s="1191"/>
      <c r="D52" s="101"/>
      <c r="E52" s="1194" t="s">
        <v>43</v>
      </c>
      <c r="F52" s="1194"/>
      <c r="G52" s="1194"/>
      <c r="H52" s="1195"/>
      <c r="I52" s="336">
        <v>1922</v>
      </c>
      <c r="J52" s="337">
        <v>1896</v>
      </c>
      <c r="K52" s="337">
        <v>2197</v>
      </c>
      <c r="L52" s="337">
        <v>2251</v>
      </c>
      <c r="M52" s="338">
        <v>2190</v>
      </c>
    </row>
    <row r="53" spans="2:13" ht="27.75" customHeight="1" thickBot="1" x14ac:dyDescent="0.2">
      <c r="B53" s="1201" t="s">
        <v>44</v>
      </c>
      <c r="C53" s="1202"/>
      <c r="D53" s="105"/>
      <c r="E53" s="1203" t="s">
        <v>45</v>
      </c>
      <c r="F53" s="1203"/>
      <c r="G53" s="1203"/>
      <c r="H53" s="1204"/>
      <c r="I53" s="339">
        <v>-1258</v>
      </c>
      <c r="J53" s="340">
        <v>-1309</v>
      </c>
      <c r="K53" s="340">
        <v>-865</v>
      </c>
      <c r="L53" s="340">
        <v>-892</v>
      </c>
      <c r="M53" s="341">
        <v>-810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JUvjmBMR3a8cm1CaqjkI9dxtQDzmESoPDV5M3soeaxbTG8U9YPNz4TlqUfICJf9t3nyN4/5fZc4NZtcnUD/xuA==" saltValue="Tx4nDvnQcgj9i3xwNTav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569</v>
      </c>
      <c r="G54" s="114" t="s">
        <v>570</v>
      </c>
      <c r="H54" s="115" t="s">
        <v>571</v>
      </c>
    </row>
    <row r="55" spans="2:8" ht="52.5" customHeight="1" x14ac:dyDescent="0.15">
      <c r="B55" s="116"/>
      <c r="C55" s="1213" t="s">
        <v>48</v>
      </c>
      <c r="D55" s="1213"/>
      <c r="E55" s="1214"/>
      <c r="F55" s="117">
        <v>858</v>
      </c>
      <c r="G55" s="117">
        <v>859</v>
      </c>
      <c r="H55" s="118">
        <v>859</v>
      </c>
    </row>
    <row r="56" spans="2:8" ht="52.5" customHeight="1" x14ac:dyDescent="0.15">
      <c r="B56" s="119"/>
      <c r="C56" s="1215" t="s">
        <v>49</v>
      </c>
      <c r="D56" s="1215"/>
      <c r="E56" s="1216"/>
      <c r="F56" s="120">
        <v>0</v>
      </c>
      <c r="G56" s="120">
        <v>31</v>
      </c>
      <c r="H56" s="121">
        <v>88</v>
      </c>
    </row>
    <row r="57" spans="2:8" ht="53.25" customHeight="1" x14ac:dyDescent="0.15">
      <c r="B57" s="119"/>
      <c r="C57" s="1217" t="s">
        <v>50</v>
      </c>
      <c r="D57" s="1217"/>
      <c r="E57" s="1218"/>
      <c r="F57" s="122">
        <v>1049</v>
      </c>
      <c r="G57" s="122">
        <v>1046</v>
      </c>
      <c r="H57" s="123">
        <v>1226</v>
      </c>
    </row>
    <row r="58" spans="2:8" ht="45.75" customHeight="1" x14ac:dyDescent="0.15">
      <c r="B58" s="124"/>
      <c r="C58" s="1205" t="s">
        <v>608</v>
      </c>
      <c r="D58" s="1206"/>
      <c r="E58" s="1207"/>
      <c r="F58" s="125">
        <v>488</v>
      </c>
      <c r="G58" s="125">
        <v>507</v>
      </c>
      <c r="H58" s="126">
        <v>671</v>
      </c>
    </row>
    <row r="59" spans="2:8" ht="45.75" customHeight="1" x14ac:dyDescent="0.15">
      <c r="B59" s="124"/>
      <c r="C59" s="1205" t="s">
        <v>609</v>
      </c>
      <c r="D59" s="1206"/>
      <c r="E59" s="1207"/>
      <c r="F59" s="125">
        <v>232</v>
      </c>
      <c r="G59" s="125">
        <v>232</v>
      </c>
      <c r="H59" s="126">
        <v>245</v>
      </c>
    </row>
    <row r="60" spans="2:8" ht="45.75" customHeight="1" x14ac:dyDescent="0.15">
      <c r="B60" s="124"/>
      <c r="C60" s="1205" t="s">
        <v>610</v>
      </c>
      <c r="D60" s="1206"/>
      <c r="E60" s="1207"/>
      <c r="F60" s="125">
        <v>125</v>
      </c>
      <c r="G60" s="125">
        <v>149</v>
      </c>
      <c r="H60" s="126">
        <v>145</v>
      </c>
    </row>
    <row r="61" spans="2:8" ht="45.75" customHeight="1" x14ac:dyDescent="0.15">
      <c r="B61" s="124"/>
      <c r="C61" s="1205" t="s">
        <v>611</v>
      </c>
      <c r="D61" s="1206"/>
      <c r="E61" s="1207"/>
      <c r="F61" s="125">
        <v>179</v>
      </c>
      <c r="G61" s="125">
        <v>129</v>
      </c>
      <c r="H61" s="126">
        <v>129</v>
      </c>
    </row>
    <row r="62" spans="2:8" ht="45.75" customHeight="1" thickBot="1" x14ac:dyDescent="0.2">
      <c r="B62" s="127"/>
      <c r="C62" s="1208" t="s">
        <v>612</v>
      </c>
      <c r="D62" s="1209"/>
      <c r="E62" s="1210"/>
      <c r="F62" s="128">
        <v>4</v>
      </c>
      <c r="G62" s="128">
        <v>16</v>
      </c>
      <c r="H62" s="129">
        <v>26</v>
      </c>
    </row>
    <row r="63" spans="2:8" ht="52.5" customHeight="1" thickBot="1" x14ac:dyDescent="0.2">
      <c r="B63" s="130"/>
      <c r="C63" s="1211" t="s">
        <v>51</v>
      </c>
      <c r="D63" s="1211"/>
      <c r="E63" s="1212"/>
      <c r="F63" s="131">
        <v>1907</v>
      </c>
      <c r="G63" s="131">
        <v>1935</v>
      </c>
      <c r="H63" s="132">
        <v>2174</v>
      </c>
    </row>
    <row r="64" spans="2:8" x14ac:dyDescent="0.15"/>
  </sheetData>
  <sheetProtection algorithmName="SHA-512" hashValue="lsoeG8R33G8kKSWiSZI/QM+f8ZDInYePpqITGKI/Tr0UcmyaWxyDFN49PN01Ce7tTjPYsQzmke30++wV+XPDvQ==" saltValue="TC5Lcv1ndTzU7ldrfTl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614</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615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19" t="s">
        <v>623</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0"/>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0"/>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0"/>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0"/>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616</v>
      </c>
    </row>
    <row r="50" spans="1:109" x14ac:dyDescent="0.15">
      <c r="B50" s="250"/>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567</v>
      </c>
      <c r="BQ50" s="1232"/>
      <c r="BR50" s="1232"/>
      <c r="BS50" s="1232"/>
      <c r="BT50" s="1232"/>
      <c r="BU50" s="1232"/>
      <c r="BV50" s="1232"/>
      <c r="BW50" s="1232"/>
      <c r="BX50" s="1232" t="s">
        <v>568</v>
      </c>
      <c r="BY50" s="1232"/>
      <c r="BZ50" s="1232"/>
      <c r="CA50" s="1232"/>
      <c r="CB50" s="1232"/>
      <c r="CC50" s="1232"/>
      <c r="CD50" s="1232"/>
      <c r="CE50" s="1232"/>
      <c r="CF50" s="1232" t="s">
        <v>569</v>
      </c>
      <c r="CG50" s="1232"/>
      <c r="CH50" s="1232"/>
      <c r="CI50" s="1232"/>
      <c r="CJ50" s="1232"/>
      <c r="CK50" s="1232"/>
      <c r="CL50" s="1232"/>
      <c r="CM50" s="1232"/>
      <c r="CN50" s="1232" t="s">
        <v>570</v>
      </c>
      <c r="CO50" s="1232"/>
      <c r="CP50" s="1232"/>
      <c r="CQ50" s="1232"/>
      <c r="CR50" s="1232"/>
      <c r="CS50" s="1232"/>
      <c r="CT50" s="1232"/>
      <c r="CU50" s="1232"/>
      <c r="CV50" s="1232" t="s">
        <v>571</v>
      </c>
      <c r="CW50" s="1232"/>
      <c r="CX50" s="1232"/>
      <c r="CY50" s="1232"/>
      <c r="CZ50" s="1232"/>
      <c r="DA50" s="1232"/>
      <c r="DB50" s="1232"/>
      <c r="DC50" s="1232"/>
    </row>
    <row r="51" spans="1:109" ht="13.5" customHeight="1" x14ac:dyDescent="0.15">
      <c r="B51" s="250"/>
      <c r="G51" s="1238"/>
      <c r="H51" s="1238"/>
      <c r="I51" s="1236"/>
      <c r="J51" s="1236"/>
      <c r="K51" s="1234"/>
      <c r="L51" s="1234"/>
      <c r="M51" s="1234"/>
      <c r="N51" s="1234"/>
      <c r="AM51" s="356"/>
      <c r="AN51" s="1235" t="s">
        <v>617</v>
      </c>
      <c r="AO51" s="1235"/>
      <c r="AP51" s="1235"/>
      <c r="AQ51" s="1235"/>
      <c r="AR51" s="1235"/>
      <c r="AS51" s="1235"/>
      <c r="AT51" s="1235"/>
      <c r="AU51" s="1235"/>
      <c r="AV51" s="1235"/>
      <c r="AW51" s="1235"/>
      <c r="AX51" s="1235"/>
      <c r="AY51" s="1235"/>
      <c r="AZ51" s="1235"/>
      <c r="BA51" s="1235"/>
      <c r="BB51" s="1235" t="s">
        <v>618</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x14ac:dyDescent="0.15">
      <c r="B52" s="250"/>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50"/>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619</v>
      </c>
      <c r="BC53" s="1235"/>
      <c r="BD53" s="1235"/>
      <c r="BE53" s="1235"/>
      <c r="BF53" s="1235"/>
      <c r="BG53" s="1235"/>
      <c r="BH53" s="1235"/>
      <c r="BI53" s="1235"/>
      <c r="BJ53" s="1235"/>
      <c r="BK53" s="1235"/>
      <c r="BL53" s="1235"/>
      <c r="BM53" s="1235"/>
      <c r="BN53" s="1235"/>
      <c r="BO53" s="1235"/>
      <c r="BP53" s="1233">
        <v>41.4</v>
      </c>
      <c r="BQ53" s="1233"/>
      <c r="BR53" s="1233"/>
      <c r="BS53" s="1233"/>
      <c r="BT53" s="1233"/>
      <c r="BU53" s="1233"/>
      <c r="BV53" s="1233"/>
      <c r="BW53" s="1233"/>
      <c r="BX53" s="1233">
        <v>42.8</v>
      </c>
      <c r="BY53" s="1233"/>
      <c r="BZ53" s="1233"/>
      <c r="CA53" s="1233"/>
      <c r="CB53" s="1233"/>
      <c r="CC53" s="1233"/>
      <c r="CD53" s="1233"/>
      <c r="CE53" s="1233"/>
      <c r="CF53" s="1233">
        <v>41.9</v>
      </c>
      <c r="CG53" s="1233"/>
      <c r="CH53" s="1233"/>
      <c r="CI53" s="1233"/>
      <c r="CJ53" s="1233"/>
      <c r="CK53" s="1233"/>
      <c r="CL53" s="1233"/>
      <c r="CM53" s="1233"/>
      <c r="CN53" s="1233">
        <v>44.8</v>
      </c>
      <c r="CO53" s="1233"/>
      <c r="CP53" s="1233"/>
      <c r="CQ53" s="1233"/>
      <c r="CR53" s="1233"/>
      <c r="CS53" s="1233"/>
      <c r="CT53" s="1233"/>
      <c r="CU53" s="1233"/>
      <c r="CV53" s="1233">
        <v>46.6</v>
      </c>
      <c r="CW53" s="1233"/>
      <c r="CX53" s="1233"/>
      <c r="CY53" s="1233"/>
      <c r="CZ53" s="1233"/>
      <c r="DA53" s="1233"/>
      <c r="DB53" s="1233"/>
      <c r="DC53" s="1233"/>
    </row>
    <row r="54" spans="1:109" x14ac:dyDescent="0.15">
      <c r="A54" s="355"/>
      <c r="B54" s="250"/>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50"/>
      <c r="G55" s="1228"/>
      <c r="H55" s="1228"/>
      <c r="I55" s="1228"/>
      <c r="J55" s="1228"/>
      <c r="K55" s="1234"/>
      <c r="L55" s="1234"/>
      <c r="M55" s="1234"/>
      <c r="N55" s="1234"/>
      <c r="AN55" s="1232" t="s">
        <v>620</v>
      </c>
      <c r="AO55" s="1232"/>
      <c r="AP55" s="1232"/>
      <c r="AQ55" s="1232"/>
      <c r="AR55" s="1232"/>
      <c r="AS55" s="1232"/>
      <c r="AT55" s="1232"/>
      <c r="AU55" s="1232"/>
      <c r="AV55" s="1232"/>
      <c r="AW55" s="1232"/>
      <c r="AX55" s="1232"/>
      <c r="AY55" s="1232"/>
      <c r="AZ55" s="1232"/>
      <c r="BA55" s="1232"/>
      <c r="BB55" s="1235" t="s">
        <v>618</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x14ac:dyDescent="0.15">
      <c r="A56" s="355"/>
      <c r="B56" s="250"/>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46"/>
      <c r="AN57" s="1232"/>
      <c r="AO57" s="1232"/>
      <c r="AP57" s="1232"/>
      <c r="AQ57" s="1232"/>
      <c r="AR57" s="1232"/>
      <c r="AS57" s="1232"/>
      <c r="AT57" s="1232"/>
      <c r="AU57" s="1232"/>
      <c r="AV57" s="1232"/>
      <c r="AW57" s="1232"/>
      <c r="AX57" s="1232"/>
      <c r="AY57" s="1232"/>
      <c r="AZ57" s="1232"/>
      <c r="BA57" s="1232"/>
      <c r="BB57" s="1235" t="s">
        <v>619</v>
      </c>
      <c r="BC57" s="1235"/>
      <c r="BD57" s="1235"/>
      <c r="BE57" s="1235"/>
      <c r="BF57" s="1235"/>
      <c r="BG57" s="1235"/>
      <c r="BH57" s="1235"/>
      <c r="BI57" s="1235"/>
      <c r="BJ57" s="1235"/>
      <c r="BK57" s="1235"/>
      <c r="BL57" s="1235"/>
      <c r="BM57" s="1235"/>
      <c r="BN57" s="1235"/>
      <c r="BO57" s="1235"/>
      <c r="BP57" s="1233">
        <v>57.7</v>
      </c>
      <c r="BQ57" s="1233"/>
      <c r="BR57" s="1233"/>
      <c r="BS57" s="1233"/>
      <c r="BT57" s="1233"/>
      <c r="BU57" s="1233"/>
      <c r="BV57" s="1233"/>
      <c r="BW57" s="1233"/>
      <c r="BX57" s="1233">
        <v>59.3</v>
      </c>
      <c r="BY57" s="1233"/>
      <c r="BZ57" s="1233"/>
      <c r="CA57" s="1233"/>
      <c r="CB57" s="1233"/>
      <c r="CC57" s="1233"/>
      <c r="CD57" s="1233"/>
      <c r="CE57" s="1233"/>
      <c r="CF57" s="1233">
        <v>60.4</v>
      </c>
      <c r="CG57" s="1233"/>
      <c r="CH57" s="1233"/>
      <c r="CI57" s="1233"/>
      <c r="CJ57" s="1233"/>
      <c r="CK57" s="1233"/>
      <c r="CL57" s="1233"/>
      <c r="CM57" s="1233"/>
      <c r="CN57" s="1233">
        <v>61.1</v>
      </c>
      <c r="CO57" s="1233"/>
      <c r="CP57" s="1233"/>
      <c r="CQ57" s="1233"/>
      <c r="CR57" s="1233"/>
      <c r="CS57" s="1233"/>
      <c r="CT57" s="1233"/>
      <c r="CU57" s="1233"/>
      <c r="CV57" s="1233">
        <v>61</v>
      </c>
      <c r="CW57" s="1233"/>
      <c r="CX57" s="1233"/>
      <c r="CY57" s="1233"/>
      <c r="CZ57" s="1233"/>
      <c r="DA57" s="1233"/>
      <c r="DB57" s="1233"/>
      <c r="DC57" s="1233"/>
      <c r="DD57" s="360"/>
      <c r="DE57" s="359"/>
    </row>
    <row r="58" spans="1:109" s="355" customFormat="1" x14ac:dyDescent="0.15">
      <c r="A58" s="246"/>
      <c r="B58" s="359"/>
      <c r="G58" s="1228"/>
      <c r="H58" s="1228"/>
      <c r="I58" s="1237"/>
      <c r="J58" s="1237"/>
      <c r="K58" s="1234"/>
      <c r="L58" s="1234"/>
      <c r="M58" s="1234"/>
      <c r="N58" s="1234"/>
      <c r="AM58" s="246"/>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621</v>
      </c>
    </row>
    <row r="64" spans="1:109" x14ac:dyDescent="0.15">
      <c r="B64" s="250"/>
      <c r="G64" s="354"/>
      <c r="I64" s="366"/>
      <c r="J64" s="366"/>
      <c r="K64" s="366"/>
      <c r="L64" s="366"/>
      <c r="M64" s="366"/>
      <c r="N64" s="367"/>
      <c r="AM64" s="354"/>
      <c r="AN64" s="354" t="s">
        <v>615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5" customHeight="1" x14ac:dyDescent="0.15">
      <c r="B65" s="250"/>
      <c r="AN65" s="1219" t="s">
        <v>623</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50"/>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50"/>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50"/>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50"/>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616</v>
      </c>
    </row>
    <row r="72" spans="2:107" x14ac:dyDescent="0.15">
      <c r="B72" s="250"/>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567</v>
      </c>
      <c r="BQ72" s="1232"/>
      <c r="BR72" s="1232"/>
      <c r="BS72" s="1232"/>
      <c r="BT72" s="1232"/>
      <c r="BU72" s="1232"/>
      <c r="BV72" s="1232"/>
      <c r="BW72" s="1232"/>
      <c r="BX72" s="1232" t="s">
        <v>568</v>
      </c>
      <c r="BY72" s="1232"/>
      <c r="BZ72" s="1232"/>
      <c r="CA72" s="1232"/>
      <c r="CB72" s="1232"/>
      <c r="CC72" s="1232"/>
      <c r="CD72" s="1232"/>
      <c r="CE72" s="1232"/>
      <c r="CF72" s="1232" t="s">
        <v>569</v>
      </c>
      <c r="CG72" s="1232"/>
      <c r="CH72" s="1232"/>
      <c r="CI72" s="1232"/>
      <c r="CJ72" s="1232"/>
      <c r="CK72" s="1232"/>
      <c r="CL72" s="1232"/>
      <c r="CM72" s="1232"/>
      <c r="CN72" s="1232" t="s">
        <v>570</v>
      </c>
      <c r="CO72" s="1232"/>
      <c r="CP72" s="1232"/>
      <c r="CQ72" s="1232"/>
      <c r="CR72" s="1232"/>
      <c r="CS72" s="1232"/>
      <c r="CT72" s="1232"/>
      <c r="CU72" s="1232"/>
      <c r="CV72" s="1232" t="s">
        <v>571</v>
      </c>
      <c r="CW72" s="1232"/>
      <c r="CX72" s="1232"/>
      <c r="CY72" s="1232"/>
      <c r="CZ72" s="1232"/>
      <c r="DA72" s="1232"/>
      <c r="DB72" s="1232"/>
      <c r="DC72" s="1232"/>
    </row>
    <row r="73" spans="2:107" x14ac:dyDescent="0.15">
      <c r="B73" s="250"/>
      <c r="G73" s="1238"/>
      <c r="H73" s="1238"/>
      <c r="I73" s="1238"/>
      <c r="J73" s="1238"/>
      <c r="K73" s="1239"/>
      <c r="L73" s="1239"/>
      <c r="M73" s="1239"/>
      <c r="N73" s="1239"/>
      <c r="AM73" s="356"/>
      <c r="AN73" s="1235" t="s">
        <v>617</v>
      </c>
      <c r="AO73" s="1235"/>
      <c r="AP73" s="1235"/>
      <c r="AQ73" s="1235"/>
      <c r="AR73" s="1235"/>
      <c r="AS73" s="1235"/>
      <c r="AT73" s="1235"/>
      <c r="AU73" s="1235"/>
      <c r="AV73" s="1235"/>
      <c r="AW73" s="1235"/>
      <c r="AX73" s="1235"/>
      <c r="AY73" s="1235"/>
      <c r="AZ73" s="1235"/>
      <c r="BA73" s="1235"/>
      <c r="BB73" s="1235" t="s">
        <v>618</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x14ac:dyDescent="0.15">
      <c r="B74" s="250"/>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50"/>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622</v>
      </c>
      <c r="BC75" s="1235"/>
      <c r="BD75" s="1235"/>
      <c r="BE75" s="1235"/>
      <c r="BF75" s="1235"/>
      <c r="BG75" s="1235"/>
      <c r="BH75" s="1235"/>
      <c r="BI75" s="1235"/>
      <c r="BJ75" s="1235"/>
      <c r="BK75" s="1235"/>
      <c r="BL75" s="1235"/>
      <c r="BM75" s="1235"/>
      <c r="BN75" s="1235"/>
      <c r="BO75" s="1235"/>
      <c r="BP75" s="1233">
        <v>0.4</v>
      </c>
      <c r="BQ75" s="1233"/>
      <c r="BR75" s="1233"/>
      <c r="BS75" s="1233"/>
      <c r="BT75" s="1233"/>
      <c r="BU75" s="1233"/>
      <c r="BV75" s="1233"/>
      <c r="BW75" s="1233"/>
      <c r="BX75" s="1233">
        <v>4.3</v>
      </c>
      <c r="BY75" s="1233"/>
      <c r="BZ75" s="1233"/>
      <c r="CA75" s="1233"/>
      <c r="CB75" s="1233"/>
      <c r="CC75" s="1233"/>
      <c r="CD75" s="1233"/>
      <c r="CE75" s="1233"/>
      <c r="CF75" s="1233">
        <v>7.3</v>
      </c>
      <c r="CG75" s="1233"/>
      <c r="CH75" s="1233"/>
      <c r="CI75" s="1233"/>
      <c r="CJ75" s="1233"/>
      <c r="CK75" s="1233"/>
      <c r="CL75" s="1233"/>
      <c r="CM75" s="1233"/>
      <c r="CN75" s="1233">
        <v>8.1</v>
      </c>
      <c r="CO75" s="1233"/>
      <c r="CP75" s="1233"/>
      <c r="CQ75" s="1233"/>
      <c r="CR75" s="1233"/>
      <c r="CS75" s="1233"/>
      <c r="CT75" s="1233"/>
      <c r="CU75" s="1233"/>
      <c r="CV75" s="1233">
        <v>5.3</v>
      </c>
      <c r="CW75" s="1233"/>
      <c r="CX75" s="1233"/>
      <c r="CY75" s="1233"/>
      <c r="CZ75" s="1233"/>
      <c r="DA75" s="1233"/>
      <c r="DB75" s="1233"/>
      <c r="DC75" s="1233"/>
    </row>
    <row r="76" spans="2:107" x14ac:dyDescent="0.15">
      <c r="B76" s="250"/>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50"/>
      <c r="G77" s="1228"/>
      <c r="H77" s="1228"/>
      <c r="I77" s="1228"/>
      <c r="J77" s="1228"/>
      <c r="K77" s="1239"/>
      <c r="L77" s="1239"/>
      <c r="M77" s="1239"/>
      <c r="N77" s="1239"/>
      <c r="AN77" s="1232" t="s">
        <v>620</v>
      </c>
      <c r="AO77" s="1232"/>
      <c r="AP77" s="1232"/>
      <c r="AQ77" s="1232"/>
      <c r="AR77" s="1232"/>
      <c r="AS77" s="1232"/>
      <c r="AT77" s="1232"/>
      <c r="AU77" s="1232"/>
      <c r="AV77" s="1232"/>
      <c r="AW77" s="1232"/>
      <c r="AX77" s="1232"/>
      <c r="AY77" s="1232"/>
      <c r="AZ77" s="1232"/>
      <c r="BA77" s="1232"/>
      <c r="BB77" s="1235" t="s">
        <v>618</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x14ac:dyDescent="0.15">
      <c r="B78" s="250"/>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50"/>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622</v>
      </c>
      <c r="BC79" s="1235"/>
      <c r="BD79" s="1235"/>
      <c r="BE79" s="1235"/>
      <c r="BF79" s="1235"/>
      <c r="BG79" s="1235"/>
      <c r="BH79" s="1235"/>
      <c r="BI79" s="1235"/>
      <c r="BJ79" s="1235"/>
      <c r="BK79" s="1235"/>
      <c r="BL79" s="1235"/>
      <c r="BM79" s="1235"/>
      <c r="BN79" s="1235"/>
      <c r="BO79" s="1235"/>
      <c r="BP79" s="1233">
        <v>7.1</v>
      </c>
      <c r="BQ79" s="1233"/>
      <c r="BR79" s="1233"/>
      <c r="BS79" s="1233"/>
      <c r="BT79" s="1233"/>
      <c r="BU79" s="1233"/>
      <c r="BV79" s="1233"/>
      <c r="BW79" s="1233"/>
      <c r="BX79" s="1233">
        <v>7.1</v>
      </c>
      <c r="BY79" s="1233"/>
      <c r="BZ79" s="1233"/>
      <c r="CA79" s="1233"/>
      <c r="CB79" s="1233"/>
      <c r="CC79" s="1233"/>
      <c r="CD79" s="1233"/>
      <c r="CE79" s="1233"/>
      <c r="CF79" s="1233">
        <v>7.3</v>
      </c>
      <c r="CG79" s="1233"/>
      <c r="CH79" s="1233"/>
      <c r="CI79" s="1233"/>
      <c r="CJ79" s="1233"/>
      <c r="CK79" s="1233"/>
      <c r="CL79" s="1233"/>
      <c r="CM79" s="1233"/>
      <c r="CN79" s="1233">
        <v>7.4</v>
      </c>
      <c r="CO79" s="1233"/>
      <c r="CP79" s="1233"/>
      <c r="CQ79" s="1233"/>
      <c r="CR79" s="1233"/>
      <c r="CS79" s="1233"/>
      <c r="CT79" s="1233"/>
      <c r="CU79" s="1233"/>
      <c r="CV79" s="1233">
        <v>6.6</v>
      </c>
      <c r="CW79" s="1233"/>
      <c r="CX79" s="1233"/>
      <c r="CY79" s="1233"/>
      <c r="CZ79" s="1233"/>
      <c r="DA79" s="1233"/>
      <c r="DB79" s="1233"/>
      <c r="DC79" s="1233"/>
    </row>
    <row r="80" spans="2:107" x14ac:dyDescent="0.15">
      <c r="B80" s="250"/>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aHXH007NuRbLqYq1Z9EbvfYq4A1UwdD9EtktcO0r0lQmVDv7jalsb2Y4zvkLRNoQCGaIOPEOezLx2PpER+ywUQ==" saltValue="miu7nDxCTQ8lFELrBdCj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aLpwmeibXNxBCmGZQ2N+N0iW0lAxygVBIlHAa5iXwqi2ZQKsGebOP8GttjsCIaI38KFLswCVrmcL4UaObDs2hQ==" saltValue="2qyWbjAI9pYmjFerWpbV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514</v>
      </c>
    </row>
  </sheetData>
  <sheetProtection algorithmName="SHA-512" hashValue="aLpwmeibXNxBCmGZQ2N+N0iW0lAxygVBIlHAa5iXwqi2ZQKsGebOP8GttjsCIaI38KFLswCVrmcL4UaObDs2hQ==" saltValue="2qyWbjAI9pYmjFerWpbV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564</v>
      </c>
      <c r="G2" s="146"/>
      <c r="H2" s="147"/>
    </row>
    <row r="3" spans="1:8" x14ac:dyDescent="0.15">
      <c r="A3" s="143" t="s">
        <v>557</v>
      </c>
      <c r="B3" s="148"/>
      <c r="C3" s="149"/>
      <c r="D3" s="150">
        <v>241457</v>
      </c>
      <c r="E3" s="151"/>
      <c r="F3" s="152">
        <v>291173</v>
      </c>
      <c r="G3" s="153"/>
      <c r="H3" s="154"/>
    </row>
    <row r="4" spans="1:8" x14ac:dyDescent="0.15">
      <c r="A4" s="155"/>
      <c r="B4" s="156"/>
      <c r="C4" s="157"/>
      <c r="D4" s="158">
        <v>61030</v>
      </c>
      <c r="E4" s="159"/>
      <c r="F4" s="160">
        <v>119071</v>
      </c>
      <c r="G4" s="161"/>
      <c r="H4" s="162"/>
    </row>
    <row r="5" spans="1:8" x14ac:dyDescent="0.15">
      <c r="A5" s="143" t="s">
        <v>559</v>
      </c>
      <c r="B5" s="148"/>
      <c r="C5" s="149"/>
      <c r="D5" s="150">
        <v>277710</v>
      </c>
      <c r="E5" s="151"/>
      <c r="F5" s="152">
        <v>271581</v>
      </c>
      <c r="G5" s="153"/>
      <c r="H5" s="154"/>
    </row>
    <row r="6" spans="1:8" x14ac:dyDescent="0.15">
      <c r="A6" s="155"/>
      <c r="B6" s="156"/>
      <c r="C6" s="157"/>
      <c r="D6" s="158">
        <v>140442</v>
      </c>
      <c r="E6" s="159"/>
      <c r="F6" s="160">
        <v>117844</v>
      </c>
      <c r="G6" s="161"/>
      <c r="H6" s="162"/>
    </row>
    <row r="7" spans="1:8" x14ac:dyDescent="0.15">
      <c r="A7" s="143" t="s">
        <v>560</v>
      </c>
      <c r="B7" s="148"/>
      <c r="C7" s="149"/>
      <c r="D7" s="150">
        <v>873433</v>
      </c>
      <c r="E7" s="151"/>
      <c r="F7" s="152">
        <v>268375</v>
      </c>
      <c r="G7" s="153"/>
      <c r="H7" s="154"/>
    </row>
    <row r="8" spans="1:8" x14ac:dyDescent="0.15">
      <c r="A8" s="155"/>
      <c r="B8" s="156"/>
      <c r="C8" s="157"/>
      <c r="D8" s="158">
        <v>256128</v>
      </c>
      <c r="E8" s="159"/>
      <c r="F8" s="160">
        <v>119602</v>
      </c>
      <c r="G8" s="161"/>
      <c r="H8" s="162"/>
    </row>
    <row r="9" spans="1:8" x14ac:dyDescent="0.15">
      <c r="A9" s="143" t="s">
        <v>561</v>
      </c>
      <c r="B9" s="148"/>
      <c r="C9" s="149"/>
      <c r="D9" s="150">
        <v>344270</v>
      </c>
      <c r="E9" s="151"/>
      <c r="F9" s="152">
        <v>301035</v>
      </c>
      <c r="G9" s="153"/>
      <c r="H9" s="154"/>
    </row>
    <row r="10" spans="1:8" x14ac:dyDescent="0.15">
      <c r="A10" s="155"/>
      <c r="B10" s="156"/>
      <c r="C10" s="157"/>
      <c r="D10" s="158">
        <v>246360</v>
      </c>
      <c r="E10" s="159"/>
      <c r="F10" s="160">
        <v>154376</v>
      </c>
      <c r="G10" s="161"/>
      <c r="H10" s="162"/>
    </row>
    <row r="11" spans="1:8" x14ac:dyDescent="0.15">
      <c r="A11" s="143" t="s">
        <v>562</v>
      </c>
      <c r="B11" s="148"/>
      <c r="C11" s="149"/>
      <c r="D11" s="150">
        <v>282788</v>
      </c>
      <c r="E11" s="151"/>
      <c r="F11" s="152">
        <v>362690</v>
      </c>
      <c r="G11" s="153"/>
      <c r="H11" s="154"/>
    </row>
    <row r="12" spans="1:8" x14ac:dyDescent="0.15">
      <c r="A12" s="155"/>
      <c r="B12" s="156"/>
      <c r="C12" s="163"/>
      <c r="D12" s="158">
        <v>190617</v>
      </c>
      <c r="E12" s="159"/>
      <c r="F12" s="160">
        <v>172580</v>
      </c>
      <c r="G12" s="161"/>
      <c r="H12" s="162"/>
    </row>
    <row r="13" spans="1:8" x14ac:dyDescent="0.15">
      <c r="A13" s="143"/>
      <c r="B13" s="148"/>
      <c r="C13" s="149"/>
      <c r="D13" s="150">
        <v>403932</v>
      </c>
      <c r="E13" s="151"/>
      <c r="F13" s="152">
        <v>298971</v>
      </c>
      <c r="G13" s="164"/>
      <c r="H13" s="154"/>
    </row>
    <row r="14" spans="1:8" x14ac:dyDescent="0.15">
      <c r="A14" s="155"/>
      <c r="B14" s="156"/>
      <c r="C14" s="157"/>
      <c r="D14" s="158">
        <v>178915</v>
      </c>
      <c r="E14" s="159"/>
      <c r="F14" s="160">
        <v>136695</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3.76</v>
      </c>
      <c r="C19" s="165">
        <f>ROUND(VALUE(SUBSTITUTE(実質収支比率等に係る経年分析!G$48,"▲","-")),2)</f>
        <v>3.5</v>
      </c>
      <c r="D19" s="165">
        <f>ROUND(VALUE(SUBSTITUTE(実質収支比率等に係る経年分析!H$48,"▲","-")),2)</f>
        <v>4.97</v>
      </c>
      <c r="E19" s="165">
        <f>ROUND(VALUE(SUBSTITUTE(実質収支比率等に係る経年分析!I$48,"▲","-")),2)</f>
        <v>7.85</v>
      </c>
      <c r="F19" s="165">
        <f>ROUND(VALUE(SUBSTITUTE(実質収支比率等に係る経年分析!J$48,"▲","-")),2)</f>
        <v>7.45</v>
      </c>
    </row>
    <row r="20" spans="1:11" x14ac:dyDescent="0.15">
      <c r="A20" s="165" t="s">
        <v>55</v>
      </c>
      <c r="B20" s="165">
        <f>ROUND(VALUE(SUBSTITUTE(実質収支比率等に係る経年分析!F$47,"▲","-")),2)</f>
        <v>76.48</v>
      </c>
      <c r="C20" s="165">
        <f>ROUND(VALUE(SUBSTITUTE(実質収支比率等に係る経年分析!G$47,"▲","-")),2)</f>
        <v>75.55</v>
      </c>
      <c r="D20" s="165">
        <f>ROUND(VALUE(SUBSTITUTE(実質収支比率等に係る経年分析!H$47,"▲","-")),2)</f>
        <v>73.53</v>
      </c>
      <c r="E20" s="165">
        <f>ROUND(VALUE(SUBSTITUTE(実質収支比率等に係る経年分析!I$47,"▲","-")),2)</f>
        <v>69.650000000000006</v>
      </c>
      <c r="F20" s="165">
        <f>ROUND(VALUE(SUBSTITUTE(実質収支比率等に係る経年分析!J$47,"▲","-")),2)</f>
        <v>62.06</v>
      </c>
    </row>
    <row r="21" spans="1:11" x14ac:dyDescent="0.15">
      <c r="A21" s="165" t="s">
        <v>56</v>
      </c>
      <c r="B21" s="165">
        <f>IF(ISNUMBER(VALUE(SUBSTITUTE(実質収支比率等に係る経年分析!F$49,"▲","-"))),ROUND(VALUE(SUBSTITUTE(実質収支比率等に係る経年分析!F$49,"▲","-")),2),NA())</f>
        <v>-4.95</v>
      </c>
      <c r="C21" s="165">
        <f>IF(ISNUMBER(VALUE(SUBSTITUTE(実質収支比率等に係る経年分析!G$49,"▲","-"))),ROUND(VALUE(SUBSTITUTE(実質収支比率等に係る経年分析!G$49,"▲","-")),2),NA())</f>
        <v>-7.03</v>
      </c>
      <c r="D21" s="165">
        <f>IF(ISNUMBER(VALUE(SUBSTITUTE(実質収支比率等に係る経年分析!H$49,"▲","-"))),ROUND(VALUE(SUBSTITUTE(実質収支比率等に係る経年分析!H$49,"▲","-")),2),NA())</f>
        <v>1.9</v>
      </c>
      <c r="E21" s="165">
        <f>IF(ISNUMBER(VALUE(SUBSTITUTE(実質収支比率等に係る経年分析!I$49,"▲","-"))),ROUND(VALUE(SUBSTITUTE(実質収支比率等に係る経年分析!I$49,"▲","-")),2),NA())</f>
        <v>3.21</v>
      </c>
      <c r="F21" s="165">
        <f>IF(ISNUMBER(VALUE(SUBSTITUTE(実質収支比率等に係る経年分析!J$49,"▲","-"))),ROUND(VALUE(SUBSTITUTE(実質収支比率等に係る経年分析!J$49,"▲","-")),2),NA())</f>
        <v>0.51</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8.93</v>
      </c>
      <c r="C28" s="166" t="e">
        <f>IF(ROUND(VALUE(SUBSTITUTE(連結実質赤字比率に係る赤字・黒字の構成分析!F$42,"▲", "-")), 2) &gt;= 0, ABS(ROUND(VALUE(SUBSTITUTE(連結実質赤字比率に係る赤字・黒字の構成分析!F$42,"▲", "-")), 2)), NA())</f>
        <v>#N/A</v>
      </c>
      <c r="D28" s="166">
        <f>IF(ROUND(VALUE(SUBSTITUTE(連結実質赤字比率に係る赤字・黒字の構成分析!G$42,"▲", "-")), 2) &lt; 0, ABS(ROUND(VALUE(SUBSTITUTE(連結実質赤字比率に係る赤字・黒字の構成分析!G$42,"▲", "-")), 2)), NA())</f>
        <v>9.6</v>
      </c>
      <c r="E28" s="166" t="e">
        <f>IF(ROUND(VALUE(SUBSTITUTE(連結実質赤字比率に係る赤字・黒字の構成分析!G$42,"▲", "-")), 2) &gt;= 0, ABS(ROUND(VALUE(SUBSTITUTE(連結実質赤字比率に係る赤字・黒字の構成分析!G$42,"▲", "-")), 2)), NA())</f>
        <v>#N/A</v>
      </c>
      <c r="F28" s="166">
        <f>IF(ROUND(VALUE(SUBSTITUTE(連結実質赤字比率に係る赤字・黒字の構成分析!H$42,"▲", "-")), 2) &lt; 0, ABS(ROUND(VALUE(SUBSTITUTE(連結実質赤字比率に係る赤字・黒字の構成分析!H$42,"▲", "-")), 2)), NA())</f>
        <v>9.33</v>
      </c>
      <c r="G28" s="166" t="e">
        <f>IF(ROUND(VALUE(SUBSTITUTE(連結実質赤字比率に係る赤字・黒字の構成分析!H$42,"▲", "-")), 2) &gt;= 0, ABS(ROUND(VALUE(SUBSTITUTE(連結実質赤字比率に係る赤字・黒字の構成分析!H$42,"▲", "-")), 2)), NA())</f>
        <v>#N/A</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国民健康保険特別会計（事業勘定）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3.33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0.82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1.0900000000000001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0.52</v>
      </c>
    </row>
    <row r="33" spans="1:16" x14ac:dyDescent="0.15">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0.36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0.53</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12.68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13.1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14.3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7.85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7.45</v>
      </c>
    </row>
    <row r="36" spans="1:16" x14ac:dyDescent="0.15">
      <c r="A36" s="166" t="str">
        <f>IF(連結実質赤字比率に係る赤字・黒字の構成分析!C$34="",NA(),連結実質赤字比率に係る赤字・黒字の構成分析!C$34)</f>
        <v>国民健康保険特別会計（直診勘定）</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v>
      </c>
      <c r="D36" s="166">
        <f>IF(ROUND(VALUE(SUBSTITUTE(連結実質赤字比率に係る赤字・黒字の構成分析!G$34,"▲", "-")), 2) &lt; 0, ABS(ROUND(VALUE(SUBSTITUTE(連結実質赤字比率に係る赤字・黒字の構成分析!G$34,"▲", "-")), 2)), NA())</f>
        <v>0.4</v>
      </c>
      <c r="E36" s="166" t="e">
        <f>IF(ROUND(VALUE(SUBSTITUTE(連結実質赤字比率に係る赤字・黒字の構成分析!G$34,"▲", "-")), 2) &gt;= 0, ABS(ROUND(VALUE(SUBSTITUTE(連結実質赤字比率に係る赤字・黒字の構成分析!G$34,"▲", "-")), 2)), NA())</f>
        <v>#N/A</v>
      </c>
      <c r="F36" s="166">
        <f>IF(ROUND(VALUE(SUBSTITUTE(連結実質赤字比率に係る赤字・黒字の構成分析!H$34,"▲", "-")), 2) &lt; 0, ABS(ROUND(VALUE(SUBSTITUTE(連結実質赤字比率に係る赤字・黒字の構成分析!H$34,"▲", "-")), 2)), NA())</f>
        <v>0.73</v>
      </c>
      <c r="G36" s="166" t="e">
        <f>IF(ROUND(VALUE(SUBSTITUTE(連結実質赤字比率に係る赤字・黒字の構成分析!H$34,"▲", "-")), 2) &gt;= 0, ABS(ROUND(VALUE(SUBSTITUTE(連結実質赤字比率に係る赤字・黒字の構成分析!H$34,"▲", "-")), 2)), NA())</f>
        <v>#N/A</v>
      </c>
      <c r="H36" s="166">
        <f>IF(ROUND(VALUE(SUBSTITUTE(連結実質赤字比率に係る赤字・黒字の構成分析!I$34,"▲", "-")), 2) &lt; 0, ABS(ROUND(VALUE(SUBSTITUTE(連結実質赤字比率に係る赤字・黒字の構成分析!I$34,"▲", "-")), 2)), NA())</f>
        <v>1.59</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1.0900000000000001</v>
      </c>
      <c r="K36" s="166" t="e">
        <f>IF(ROUND(VALUE(SUBSTITUTE(連結実質赤字比率に係る赤字・黒字の構成分析!J$34,"▲", "-")), 2) &gt;= 0, ABS(ROUND(VALUE(SUBSTITUTE(連結実質赤字比率に係る赤字・黒字の構成分析!J$34,"▲", "-")), 2)), NA())</f>
        <v>#N/A</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251</v>
      </c>
      <c r="E42" s="167"/>
      <c r="F42" s="167"/>
      <c r="G42" s="167">
        <f>'実質公債費比率（分子）の構造'!L$52</f>
        <v>202</v>
      </c>
      <c r="H42" s="167"/>
      <c r="I42" s="167"/>
      <c r="J42" s="167">
        <f>'実質公債費比率（分子）の構造'!M$52</f>
        <v>207</v>
      </c>
      <c r="K42" s="167"/>
      <c r="L42" s="167"/>
      <c r="M42" s="167">
        <f>'実質公債費比率（分子）の構造'!N$52</f>
        <v>213</v>
      </c>
      <c r="N42" s="167"/>
      <c r="O42" s="167"/>
      <c r="P42" s="167">
        <f>'実質公債費比率（分子）の構造'!O$52</f>
        <v>217</v>
      </c>
    </row>
    <row r="43" spans="1:16" x14ac:dyDescent="0.15">
      <c r="A43" s="167" t="s">
        <v>64</v>
      </c>
      <c r="B43" s="167">
        <f>'実質公債費比率（分子）の構造'!K$51</f>
        <v>0</v>
      </c>
      <c r="C43" s="167"/>
      <c r="D43" s="167"/>
      <c r="E43" s="167" t="str">
        <f>'実質公債費比率（分子）の構造'!L$51</f>
        <v>-</v>
      </c>
      <c r="F43" s="167"/>
      <c r="G43" s="167"/>
      <c r="H43" s="167" t="str">
        <f>'実質公債費比率（分子）の構造'!M$51</f>
        <v>-</v>
      </c>
      <c r="I43" s="167"/>
      <c r="J43" s="167"/>
      <c r="K43" s="167">
        <f>'実質公債費比率（分子）の構造'!N$51</f>
        <v>0</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4</v>
      </c>
      <c r="C45" s="167"/>
      <c r="D45" s="167"/>
      <c r="E45" s="167">
        <f>'実質公債費比率（分子）の構造'!L$49</f>
        <v>5</v>
      </c>
      <c r="F45" s="167"/>
      <c r="G45" s="167"/>
      <c r="H45" s="167">
        <f>'実質公債費比率（分子）の構造'!M$49</f>
        <v>5</v>
      </c>
      <c r="I45" s="167"/>
      <c r="J45" s="167"/>
      <c r="K45" s="167">
        <f>'実質公債費比率（分子）の構造'!N$49</f>
        <v>5</v>
      </c>
      <c r="L45" s="167"/>
      <c r="M45" s="167"/>
      <c r="N45" s="167">
        <f>'実質公債費比率（分子）の構造'!O$49</f>
        <v>5</v>
      </c>
      <c r="O45" s="167"/>
      <c r="P45" s="167"/>
    </row>
    <row r="46" spans="1:16" x14ac:dyDescent="0.15">
      <c r="A46" s="167" t="s">
        <v>67</v>
      </c>
      <c r="B46" s="167">
        <f>'実質公債費比率（分子）の構造'!K$48</f>
        <v>28</v>
      </c>
      <c r="C46" s="167"/>
      <c r="D46" s="167"/>
      <c r="E46" s="167">
        <f>'実質公債費比率（分子）の構造'!L$48</f>
        <v>31</v>
      </c>
      <c r="F46" s="167"/>
      <c r="G46" s="167"/>
      <c r="H46" s="167">
        <f>'実質公債費比率（分子）の構造'!M$48</f>
        <v>38</v>
      </c>
      <c r="I46" s="167"/>
      <c r="J46" s="167"/>
      <c r="K46" s="167">
        <f>'実質公債費比率（分子）の構造'!N$48</f>
        <v>40</v>
      </c>
      <c r="L46" s="167"/>
      <c r="M46" s="167"/>
      <c r="N46" s="167">
        <f>'実質公債費比率（分子）の構造'!O$48</f>
        <v>45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244</v>
      </c>
      <c r="C49" s="167"/>
      <c r="D49" s="167"/>
      <c r="E49" s="167">
        <f>'実質公債費比率（分子）の構造'!L$45</f>
        <v>296</v>
      </c>
      <c r="F49" s="167"/>
      <c r="G49" s="167"/>
      <c r="H49" s="167">
        <f>'実質公債費比率（分子）の構造'!M$45</f>
        <v>214</v>
      </c>
      <c r="I49" s="167"/>
      <c r="J49" s="167"/>
      <c r="K49" s="167">
        <f>'実質公債費比率（分子）の構造'!N$45</f>
        <v>221</v>
      </c>
      <c r="L49" s="167"/>
      <c r="M49" s="167"/>
      <c r="N49" s="167">
        <f>'実質公債費比率（分子）の構造'!O$45</f>
        <v>232</v>
      </c>
      <c r="O49" s="167"/>
      <c r="P49" s="167"/>
    </row>
    <row r="50" spans="1:16" x14ac:dyDescent="0.15">
      <c r="A50" s="167" t="s">
        <v>71</v>
      </c>
      <c r="B50" s="167" t="e">
        <f>NA()</f>
        <v>#N/A</v>
      </c>
      <c r="C50" s="167">
        <f>IF(ISNUMBER('実質公債費比率（分子）の構造'!K$53),'実質公債費比率（分子）の構造'!K$53,NA())</f>
        <v>25</v>
      </c>
      <c r="D50" s="167" t="e">
        <f>NA()</f>
        <v>#N/A</v>
      </c>
      <c r="E50" s="167" t="e">
        <f>NA()</f>
        <v>#N/A</v>
      </c>
      <c r="F50" s="167">
        <f>IF(ISNUMBER('実質公債費比率（分子）の構造'!L$53),'実質公債費比率（分子）の構造'!L$53,NA())</f>
        <v>130</v>
      </c>
      <c r="G50" s="167" t="e">
        <f>NA()</f>
        <v>#N/A</v>
      </c>
      <c r="H50" s="167" t="e">
        <f>NA()</f>
        <v>#N/A</v>
      </c>
      <c r="I50" s="167">
        <f>IF(ISNUMBER('実質公債費比率（分子）の構造'!M$53),'実質公債費比率（分子）の構造'!M$53,NA())</f>
        <v>50</v>
      </c>
      <c r="J50" s="167" t="e">
        <f>NA()</f>
        <v>#N/A</v>
      </c>
      <c r="K50" s="167" t="e">
        <f>NA()</f>
        <v>#N/A</v>
      </c>
      <c r="L50" s="167">
        <f>IF(ISNUMBER('実質公債費比率（分子）の構造'!N$53),'実質公債費比率（分子）の構造'!N$53,NA())</f>
        <v>53</v>
      </c>
      <c r="M50" s="167" t="e">
        <f>NA()</f>
        <v>#N/A</v>
      </c>
      <c r="N50" s="167" t="e">
        <f>NA()</f>
        <v>#N/A</v>
      </c>
      <c r="O50" s="167">
        <f>IF(ISNUMBER('実質公債費比率（分子）の構造'!O$53),'実質公債費比率（分子）の構造'!O$53,NA())</f>
        <v>65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1922</v>
      </c>
      <c r="E56" s="166"/>
      <c r="F56" s="166"/>
      <c r="G56" s="166">
        <f>'将来負担比率（分子）の構造'!J$52</f>
        <v>1896</v>
      </c>
      <c r="H56" s="166"/>
      <c r="I56" s="166"/>
      <c r="J56" s="166">
        <f>'将来負担比率（分子）の構造'!K$52</f>
        <v>2197</v>
      </c>
      <c r="K56" s="166"/>
      <c r="L56" s="166"/>
      <c r="M56" s="166">
        <f>'将来負担比率（分子）の構造'!L$52</f>
        <v>2251</v>
      </c>
      <c r="N56" s="166"/>
      <c r="O56" s="166"/>
      <c r="P56" s="166">
        <f>'将来負担比率（分子）の構造'!M$52</f>
        <v>2190</v>
      </c>
    </row>
    <row r="57" spans="1:16" x14ac:dyDescent="0.15">
      <c r="A57" s="166" t="s">
        <v>42</v>
      </c>
      <c r="B57" s="166"/>
      <c r="C57" s="166"/>
      <c r="D57" s="166">
        <f>'将来負担比率（分子）の構造'!I$51</f>
        <v>2</v>
      </c>
      <c r="E57" s="166"/>
      <c r="F57" s="166"/>
      <c r="G57" s="166">
        <f>'将来負担比率（分子）の構造'!J$51</f>
        <v>1</v>
      </c>
      <c r="H57" s="166"/>
      <c r="I57" s="166"/>
      <c r="J57" s="166">
        <f>'将来負担比率（分子）の構造'!K$51</f>
        <v>0</v>
      </c>
      <c r="K57" s="166"/>
      <c r="L57" s="166"/>
      <c r="M57" s="166">
        <f>'将来負担比率（分子）の構造'!L$51</f>
        <v>0</v>
      </c>
      <c r="N57" s="166"/>
      <c r="O57" s="166"/>
      <c r="P57" s="166">
        <f>'将来負担比率（分子）の構造'!M$51</f>
        <v>0</v>
      </c>
    </row>
    <row r="58" spans="1:16" x14ac:dyDescent="0.15">
      <c r="A58" s="166" t="s">
        <v>41</v>
      </c>
      <c r="B58" s="166"/>
      <c r="C58" s="166"/>
      <c r="D58" s="166">
        <f>'将来負担比率（分子）の構造'!I$50</f>
        <v>2227</v>
      </c>
      <c r="E58" s="166"/>
      <c r="F58" s="166"/>
      <c r="G58" s="166">
        <f>'将来負担比率（分子）の構造'!J$50</f>
        <v>2175</v>
      </c>
      <c r="H58" s="166"/>
      <c r="I58" s="166"/>
      <c r="J58" s="166">
        <f>'将来負担比率（分子）の構造'!K$50</f>
        <v>1957</v>
      </c>
      <c r="K58" s="166"/>
      <c r="L58" s="166"/>
      <c r="M58" s="166">
        <f>'将来負担比率（分子）の構造'!L$50</f>
        <v>2003</v>
      </c>
      <c r="N58" s="166"/>
      <c r="O58" s="166"/>
      <c r="P58" s="166">
        <f>'将来負担比率（分子）の構造'!M$50</f>
        <v>2251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469</v>
      </c>
      <c r="C62" s="166"/>
      <c r="D62" s="166"/>
      <c r="E62" s="166">
        <f>'将来負担比率（分子）の構造'!J$45</f>
        <v>389</v>
      </c>
      <c r="F62" s="166"/>
      <c r="G62" s="166"/>
      <c r="H62" s="166">
        <f>'将来負担比率（分子）の構造'!K$45</f>
        <v>407</v>
      </c>
      <c r="I62" s="166"/>
      <c r="J62" s="166"/>
      <c r="K62" s="166">
        <f>'将来負担比率（分子）の構造'!L$45</f>
        <v>244</v>
      </c>
      <c r="L62" s="166"/>
      <c r="M62" s="166"/>
      <c r="N62" s="166">
        <f>'将来負担比率（分子）の構造'!M$45</f>
        <v>396</v>
      </c>
      <c r="O62" s="166"/>
      <c r="P62" s="166"/>
    </row>
    <row r="63" spans="1:16" x14ac:dyDescent="0.15">
      <c r="A63" s="166" t="s">
        <v>34</v>
      </c>
      <c r="B63" s="166">
        <f>'将来負担比率（分子）の構造'!I$44</f>
        <v>32</v>
      </c>
      <c r="C63" s="166"/>
      <c r="D63" s="166"/>
      <c r="E63" s="166">
        <f>'将来負担比率（分子）の構造'!J$44</f>
        <v>27</v>
      </c>
      <c r="F63" s="166"/>
      <c r="G63" s="166"/>
      <c r="H63" s="166">
        <f>'将来負担比率（分子）の構造'!K$44</f>
        <v>22</v>
      </c>
      <c r="I63" s="166"/>
      <c r="J63" s="166"/>
      <c r="K63" s="166">
        <f>'将来負担比率（分子）の構造'!L$44</f>
        <v>16</v>
      </c>
      <c r="L63" s="166"/>
      <c r="M63" s="166"/>
      <c r="N63" s="166">
        <f>'将来負担比率（分子）の構造'!M$44</f>
        <v>20</v>
      </c>
      <c r="O63" s="166"/>
      <c r="P63" s="166"/>
    </row>
    <row r="64" spans="1:16" x14ac:dyDescent="0.15">
      <c r="A64" s="166" t="s">
        <v>33</v>
      </c>
      <c r="B64" s="166">
        <f>'将来負担比率（分子）の構造'!I$43</f>
        <v>307</v>
      </c>
      <c r="C64" s="166"/>
      <c r="D64" s="166"/>
      <c r="E64" s="166">
        <f>'将来負担比率（分子）の構造'!J$43</f>
        <v>323</v>
      </c>
      <c r="F64" s="166"/>
      <c r="G64" s="166"/>
      <c r="H64" s="166">
        <f>'将来負担比率（分子）の構造'!K$43</f>
        <v>350</v>
      </c>
      <c r="I64" s="166"/>
      <c r="J64" s="166"/>
      <c r="K64" s="166">
        <f>'将来負担比率（分子）の構造'!L$43</f>
        <v>436</v>
      </c>
      <c r="L64" s="166"/>
      <c r="M64" s="166"/>
      <c r="N64" s="166">
        <f>'将来負担比率（分子）の構造'!M$43</f>
        <v>452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2086</v>
      </c>
      <c r="C66" s="166"/>
      <c r="D66" s="166"/>
      <c r="E66" s="166">
        <f>'将来負担比率（分子）の構造'!J$41</f>
        <v>2023</v>
      </c>
      <c r="F66" s="166"/>
      <c r="G66" s="166"/>
      <c r="H66" s="166">
        <f>'将来負担比率（分子）の構造'!K$41</f>
        <v>2511</v>
      </c>
      <c r="I66" s="166"/>
      <c r="J66" s="166"/>
      <c r="K66" s="166">
        <f>'将来負担比率（分子）の構造'!L$41</f>
        <v>2665</v>
      </c>
      <c r="L66" s="166"/>
      <c r="M66" s="166"/>
      <c r="N66" s="166">
        <f>'将来負担比率（分子）の構造'!M$41</f>
        <v>2765</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858</v>
      </c>
      <c r="C72" s="170">
        <f>基金残高に係る経年分析!G55</f>
        <v>859</v>
      </c>
      <c r="D72" s="170">
        <f>基金残高に係る経年分析!H55</f>
        <v>859</v>
      </c>
    </row>
    <row r="73" spans="1:16" x14ac:dyDescent="0.15">
      <c r="A73" s="169" t="s">
        <v>78</v>
      </c>
      <c r="B73" s="170">
        <f>基金残高に係る経年分析!F56</f>
        <v>0</v>
      </c>
      <c r="C73" s="170">
        <f>基金残高に係る経年分析!G56</f>
        <v>31</v>
      </c>
      <c r="D73" s="170">
        <f>基金残高に係る経年分析!H56</f>
        <v>88</v>
      </c>
    </row>
    <row r="74" spans="1:16" x14ac:dyDescent="0.15">
      <c r="A74" s="169" t="s">
        <v>79</v>
      </c>
      <c r="B74" s="170">
        <f>基金残高に係る経年分析!F57</f>
        <v>1049</v>
      </c>
      <c r="C74" s="170">
        <f>基金残高に係る経年分析!G57</f>
        <v>1046</v>
      </c>
      <c r="D74" s="170">
        <f>基金残高に係る経年分析!H57</f>
        <v>1226</v>
      </c>
    </row>
  </sheetData>
  <sheetProtection algorithmName="SHA-512" hashValue="KnUnIpChZdcNxdcurGrNlIyLdkYbJuH/GQTv/4pYBRHcABJGEoTXXinqdLlKxXAWmjQoOGlZvz0AJBPglw+VGQ==" saltValue="bvLe2QWT7phcAf+NNb4+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6" t="s">
        <v>214</v>
      </c>
      <c r="DI1" s="617"/>
      <c r="DJ1" s="617"/>
      <c r="DK1" s="617"/>
      <c r="DL1" s="617"/>
      <c r="DM1" s="617"/>
      <c r="DN1" s="618"/>
      <c r="DO1" s="205"/>
      <c r="DP1" s="616" t="s">
        <v>215</v>
      </c>
      <c r="DQ1" s="617"/>
      <c r="DR1" s="617"/>
      <c r="DS1" s="617"/>
      <c r="DT1" s="617"/>
      <c r="DU1" s="617"/>
      <c r="DV1" s="617"/>
      <c r="DW1" s="617"/>
      <c r="DX1" s="617"/>
      <c r="DY1" s="617"/>
      <c r="DZ1" s="617"/>
      <c r="EA1" s="617"/>
      <c r="EB1" s="617"/>
      <c r="EC1" s="61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347"/>
      <c r="AF2" s="347"/>
      <c r="AG2" s="347"/>
      <c r="AH2" s="347"/>
      <c r="AI2" s="347"/>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2" t="s">
        <v>217</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613"/>
      <c r="AO3" s="613"/>
      <c r="AP3" s="612" t="s">
        <v>218</v>
      </c>
      <c r="AQ3" s="613"/>
      <c r="AR3" s="613"/>
      <c r="AS3" s="613"/>
      <c r="AT3" s="613"/>
      <c r="AU3" s="613"/>
      <c r="AV3" s="613"/>
      <c r="AW3" s="613"/>
      <c r="AX3" s="613"/>
      <c r="AY3" s="613"/>
      <c r="AZ3" s="613"/>
      <c r="BA3" s="613"/>
      <c r="BB3" s="613"/>
      <c r="BC3" s="613"/>
      <c r="BD3" s="613"/>
      <c r="BE3" s="613"/>
      <c r="BF3" s="613"/>
      <c r="BG3" s="613"/>
      <c r="BH3" s="613"/>
      <c r="BI3" s="613"/>
      <c r="BJ3" s="613"/>
      <c r="BK3" s="613"/>
      <c r="BL3" s="613"/>
      <c r="BM3" s="613"/>
      <c r="BN3" s="613"/>
      <c r="BO3" s="613"/>
      <c r="BP3" s="613"/>
      <c r="BQ3" s="613"/>
      <c r="BR3" s="613"/>
      <c r="BS3" s="613"/>
      <c r="BT3" s="613"/>
      <c r="BU3" s="613"/>
      <c r="BV3" s="613"/>
      <c r="BW3" s="613"/>
      <c r="BX3" s="613"/>
      <c r="BY3" s="613"/>
      <c r="BZ3" s="613"/>
      <c r="CA3" s="613"/>
      <c r="CB3" s="614"/>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12" t="s">
        <v>1</v>
      </c>
      <c r="C4" s="613"/>
      <c r="D4" s="613"/>
      <c r="E4" s="613"/>
      <c r="F4" s="613"/>
      <c r="G4" s="613"/>
      <c r="H4" s="613"/>
      <c r="I4" s="613"/>
      <c r="J4" s="613"/>
      <c r="K4" s="613"/>
      <c r="L4" s="613"/>
      <c r="M4" s="613"/>
      <c r="N4" s="613"/>
      <c r="O4" s="613"/>
      <c r="P4" s="613"/>
      <c r="Q4" s="614"/>
      <c r="R4" s="612" t="s">
        <v>220</v>
      </c>
      <c r="S4" s="613"/>
      <c r="T4" s="613"/>
      <c r="U4" s="613"/>
      <c r="V4" s="613"/>
      <c r="W4" s="613"/>
      <c r="X4" s="613"/>
      <c r="Y4" s="614"/>
      <c r="Z4" s="612" t="s">
        <v>221</v>
      </c>
      <c r="AA4" s="613"/>
      <c r="AB4" s="613"/>
      <c r="AC4" s="614"/>
      <c r="AD4" s="612" t="s">
        <v>222</v>
      </c>
      <c r="AE4" s="613"/>
      <c r="AF4" s="613"/>
      <c r="AG4" s="613"/>
      <c r="AH4" s="613"/>
      <c r="AI4" s="613"/>
      <c r="AJ4" s="613"/>
      <c r="AK4" s="614"/>
      <c r="AL4" s="612" t="s">
        <v>221</v>
      </c>
      <c r="AM4" s="613"/>
      <c r="AN4" s="613"/>
      <c r="AO4" s="614"/>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ht="11.25" customHeight="1" x14ac:dyDescent="0.15">
      <c r="B5" s="631" t="s">
        <v>227</v>
      </c>
      <c r="C5" s="632"/>
      <c r="D5" s="632"/>
      <c r="E5" s="632"/>
      <c r="F5" s="632"/>
      <c r="G5" s="632"/>
      <c r="H5" s="632"/>
      <c r="I5" s="632"/>
      <c r="J5" s="632"/>
      <c r="K5" s="632"/>
      <c r="L5" s="632"/>
      <c r="M5" s="632"/>
      <c r="N5" s="632"/>
      <c r="O5" s="632"/>
      <c r="P5" s="632"/>
      <c r="Q5" s="633"/>
      <c r="R5" s="634">
        <v>108930</v>
      </c>
      <c r="S5" s="635"/>
      <c r="T5" s="635"/>
      <c r="U5" s="635"/>
      <c r="V5" s="635"/>
      <c r="W5" s="635"/>
      <c r="X5" s="635"/>
      <c r="Y5" s="636"/>
      <c r="Z5" s="637">
        <v>4.3</v>
      </c>
      <c r="AA5" s="637"/>
      <c r="AB5" s="637"/>
      <c r="AC5" s="637"/>
      <c r="AD5" s="638">
        <v>108930</v>
      </c>
      <c r="AE5" s="638"/>
      <c r="AF5" s="638"/>
      <c r="AG5" s="638"/>
      <c r="AH5" s="638"/>
      <c r="AI5" s="638"/>
      <c r="AJ5" s="638"/>
      <c r="AK5" s="638"/>
      <c r="AL5" s="639">
        <v>8.1</v>
      </c>
      <c r="AM5" s="640"/>
      <c r="AN5" s="640"/>
      <c r="AO5" s="641"/>
      <c r="AP5" s="631" t="s">
        <v>228</v>
      </c>
      <c r="AQ5" s="632"/>
      <c r="AR5" s="632"/>
      <c r="AS5" s="632"/>
      <c r="AT5" s="632"/>
      <c r="AU5" s="632"/>
      <c r="AV5" s="632"/>
      <c r="AW5" s="632"/>
      <c r="AX5" s="632"/>
      <c r="AY5" s="632"/>
      <c r="AZ5" s="632"/>
      <c r="BA5" s="632"/>
      <c r="BB5" s="632"/>
      <c r="BC5" s="632"/>
      <c r="BD5" s="632"/>
      <c r="BE5" s="632"/>
      <c r="BF5" s="633"/>
      <c r="BG5" s="623">
        <v>108930</v>
      </c>
      <c r="BH5" s="624"/>
      <c r="BI5" s="624"/>
      <c r="BJ5" s="624"/>
      <c r="BK5" s="624"/>
      <c r="BL5" s="624"/>
      <c r="BM5" s="624"/>
      <c r="BN5" s="625"/>
      <c r="BO5" s="619">
        <v>100</v>
      </c>
      <c r="BP5" s="619"/>
      <c r="BQ5" s="619"/>
      <c r="BR5" s="619"/>
      <c r="BS5" s="626" t="s">
        <v>128</v>
      </c>
      <c r="BT5" s="626"/>
      <c r="BU5" s="626"/>
      <c r="BV5" s="626"/>
      <c r="BW5" s="626"/>
      <c r="BX5" s="626"/>
      <c r="BY5" s="626"/>
      <c r="BZ5" s="626"/>
      <c r="CA5" s="626"/>
      <c r="CB5" s="630"/>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0" t="s">
        <v>232</v>
      </c>
      <c r="C6" s="621"/>
      <c r="D6" s="621"/>
      <c r="E6" s="621"/>
      <c r="F6" s="621"/>
      <c r="G6" s="621"/>
      <c r="H6" s="621"/>
      <c r="I6" s="621"/>
      <c r="J6" s="621"/>
      <c r="K6" s="621"/>
      <c r="L6" s="621"/>
      <c r="M6" s="621"/>
      <c r="N6" s="621"/>
      <c r="O6" s="621"/>
      <c r="P6" s="621"/>
      <c r="Q6" s="622"/>
      <c r="R6" s="623">
        <v>37662</v>
      </c>
      <c r="S6" s="624"/>
      <c r="T6" s="624"/>
      <c r="U6" s="624"/>
      <c r="V6" s="624"/>
      <c r="W6" s="624"/>
      <c r="X6" s="624"/>
      <c r="Y6" s="625"/>
      <c r="Z6" s="619">
        <v>1.5</v>
      </c>
      <c r="AA6" s="619"/>
      <c r="AB6" s="619"/>
      <c r="AC6" s="619"/>
      <c r="AD6" s="626">
        <v>37662</v>
      </c>
      <c r="AE6" s="626"/>
      <c r="AF6" s="626"/>
      <c r="AG6" s="626"/>
      <c r="AH6" s="626"/>
      <c r="AI6" s="626"/>
      <c r="AJ6" s="626"/>
      <c r="AK6" s="626"/>
      <c r="AL6" s="627">
        <v>2.8</v>
      </c>
      <c r="AM6" s="628"/>
      <c r="AN6" s="628"/>
      <c r="AO6" s="629"/>
      <c r="AP6" s="620" t="s">
        <v>233</v>
      </c>
      <c r="AQ6" s="621"/>
      <c r="AR6" s="621"/>
      <c r="AS6" s="621"/>
      <c r="AT6" s="621"/>
      <c r="AU6" s="621"/>
      <c r="AV6" s="621"/>
      <c r="AW6" s="621"/>
      <c r="AX6" s="621"/>
      <c r="AY6" s="621"/>
      <c r="AZ6" s="621"/>
      <c r="BA6" s="621"/>
      <c r="BB6" s="621"/>
      <c r="BC6" s="621"/>
      <c r="BD6" s="621"/>
      <c r="BE6" s="621"/>
      <c r="BF6" s="622"/>
      <c r="BG6" s="623">
        <v>108930</v>
      </c>
      <c r="BH6" s="624"/>
      <c r="BI6" s="624"/>
      <c r="BJ6" s="624"/>
      <c r="BK6" s="624"/>
      <c r="BL6" s="624"/>
      <c r="BM6" s="624"/>
      <c r="BN6" s="625"/>
      <c r="BO6" s="619">
        <v>100</v>
      </c>
      <c r="BP6" s="619"/>
      <c r="BQ6" s="619"/>
      <c r="BR6" s="619"/>
      <c r="BS6" s="626" t="s">
        <v>128</v>
      </c>
      <c r="BT6" s="626"/>
      <c r="BU6" s="626"/>
      <c r="BV6" s="626"/>
      <c r="BW6" s="626"/>
      <c r="BX6" s="626"/>
      <c r="BY6" s="626"/>
      <c r="BZ6" s="626"/>
      <c r="CA6" s="626"/>
      <c r="CB6" s="630"/>
      <c r="CD6" s="631" t="s">
        <v>234</v>
      </c>
      <c r="CE6" s="632"/>
      <c r="CF6" s="632"/>
      <c r="CG6" s="632"/>
      <c r="CH6" s="632"/>
      <c r="CI6" s="632"/>
      <c r="CJ6" s="632"/>
      <c r="CK6" s="632"/>
      <c r="CL6" s="632"/>
      <c r="CM6" s="632"/>
      <c r="CN6" s="632"/>
      <c r="CO6" s="632"/>
      <c r="CP6" s="632"/>
      <c r="CQ6" s="633"/>
      <c r="CR6" s="623">
        <v>36537</v>
      </c>
      <c r="CS6" s="624"/>
      <c r="CT6" s="624"/>
      <c r="CU6" s="624"/>
      <c r="CV6" s="624"/>
      <c r="CW6" s="624"/>
      <c r="CX6" s="624"/>
      <c r="CY6" s="625"/>
      <c r="CZ6" s="639">
        <v>1.5</v>
      </c>
      <c r="DA6" s="640"/>
      <c r="DB6" s="640"/>
      <c r="DC6" s="644"/>
      <c r="DD6" s="642" t="s">
        <v>128</v>
      </c>
      <c r="DE6" s="624"/>
      <c r="DF6" s="624"/>
      <c r="DG6" s="624"/>
      <c r="DH6" s="624"/>
      <c r="DI6" s="624"/>
      <c r="DJ6" s="624"/>
      <c r="DK6" s="624"/>
      <c r="DL6" s="624"/>
      <c r="DM6" s="624"/>
      <c r="DN6" s="624"/>
      <c r="DO6" s="624"/>
      <c r="DP6" s="625"/>
      <c r="DQ6" s="642">
        <v>36537</v>
      </c>
      <c r="DR6" s="624"/>
      <c r="DS6" s="624"/>
      <c r="DT6" s="624"/>
      <c r="DU6" s="624"/>
      <c r="DV6" s="624"/>
      <c r="DW6" s="624"/>
      <c r="DX6" s="624"/>
      <c r="DY6" s="624"/>
      <c r="DZ6" s="624"/>
      <c r="EA6" s="624"/>
      <c r="EB6" s="624"/>
      <c r="EC6" s="643"/>
    </row>
    <row r="7" spans="2:143" ht="11.25" customHeight="1" x14ac:dyDescent="0.15">
      <c r="B7" s="620" t="s">
        <v>235</v>
      </c>
      <c r="C7" s="621"/>
      <c r="D7" s="621"/>
      <c r="E7" s="621"/>
      <c r="F7" s="621"/>
      <c r="G7" s="621"/>
      <c r="H7" s="621"/>
      <c r="I7" s="621"/>
      <c r="J7" s="621"/>
      <c r="K7" s="621"/>
      <c r="L7" s="621"/>
      <c r="M7" s="621"/>
      <c r="N7" s="621"/>
      <c r="O7" s="621"/>
      <c r="P7" s="621"/>
      <c r="Q7" s="622"/>
      <c r="R7" s="623">
        <v>99</v>
      </c>
      <c r="S7" s="624"/>
      <c r="T7" s="624"/>
      <c r="U7" s="624"/>
      <c r="V7" s="624"/>
      <c r="W7" s="624"/>
      <c r="X7" s="624"/>
      <c r="Y7" s="625"/>
      <c r="Z7" s="619">
        <v>0</v>
      </c>
      <c r="AA7" s="619"/>
      <c r="AB7" s="619"/>
      <c r="AC7" s="619"/>
      <c r="AD7" s="626">
        <v>99</v>
      </c>
      <c r="AE7" s="626"/>
      <c r="AF7" s="626"/>
      <c r="AG7" s="626"/>
      <c r="AH7" s="626"/>
      <c r="AI7" s="626"/>
      <c r="AJ7" s="626"/>
      <c r="AK7" s="626"/>
      <c r="AL7" s="627">
        <v>0</v>
      </c>
      <c r="AM7" s="628"/>
      <c r="AN7" s="628"/>
      <c r="AO7" s="629"/>
      <c r="AP7" s="620" t="s">
        <v>236</v>
      </c>
      <c r="AQ7" s="621"/>
      <c r="AR7" s="621"/>
      <c r="AS7" s="621"/>
      <c r="AT7" s="621"/>
      <c r="AU7" s="621"/>
      <c r="AV7" s="621"/>
      <c r="AW7" s="621"/>
      <c r="AX7" s="621"/>
      <c r="AY7" s="621"/>
      <c r="AZ7" s="621"/>
      <c r="BA7" s="621"/>
      <c r="BB7" s="621"/>
      <c r="BC7" s="621"/>
      <c r="BD7" s="621"/>
      <c r="BE7" s="621"/>
      <c r="BF7" s="622"/>
      <c r="BG7" s="623">
        <v>44698</v>
      </c>
      <c r="BH7" s="624"/>
      <c r="BI7" s="624"/>
      <c r="BJ7" s="624"/>
      <c r="BK7" s="624"/>
      <c r="BL7" s="624"/>
      <c r="BM7" s="624"/>
      <c r="BN7" s="625"/>
      <c r="BO7" s="619">
        <v>41</v>
      </c>
      <c r="BP7" s="619"/>
      <c r="BQ7" s="619"/>
      <c r="BR7" s="619"/>
      <c r="BS7" s="626" t="s">
        <v>128</v>
      </c>
      <c r="BT7" s="626"/>
      <c r="BU7" s="626"/>
      <c r="BV7" s="626"/>
      <c r="BW7" s="626"/>
      <c r="BX7" s="626"/>
      <c r="BY7" s="626"/>
      <c r="BZ7" s="626"/>
      <c r="CA7" s="626"/>
      <c r="CB7" s="630"/>
      <c r="CD7" s="620" t="s">
        <v>237</v>
      </c>
      <c r="CE7" s="621"/>
      <c r="CF7" s="621"/>
      <c r="CG7" s="621"/>
      <c r="CH7" s="621"/>
      <c r="CI7" s="621"/>
      <c r="CJ7" s="621"/>
      <c r="CK7" s="621"/>
      <c r="CL7" s="621"/>
      <c r="CM7" s="621"/>
      <c r="CN7" s="621"/>
      <c r="CO7" s="621"/>
      <c r="CP7" s="621"/>
      <c r="CQ7" s="622"/>
      <c r="CR7" s="623">
        <v>782863</v>
      </c>
      <c r="CS7" s="624"/>
      <c r="CT7" s="624"/>
      <c r="CU7" s="624"/>
      <c r="CV7" s="624"/>
      <c r="CW7" s="624"/>
      <c r="CX7" s="624"/>
      <c r="CY7" s="625"/>
      <c r="CZ7" s="619">
        <v>32.4</v>
      </c>
      <c r="DA7" s="619"/>
      <c r="DB7" s="619"/>
      <c r="DC7" s="619"/>
      <c r="DD7" s="642">
        <v>45033</v>
      </c>
      <c r="DE7" s="624"/>
      <c r="DF7" s="624"/>
      <c r="DG7" s="624"/>
      <c r="DH7" s="624"/>
      <c r="DI7" s="624"/>
      <c r="DJ7" s="624"/>
      <c r="DK7" s="624"/>
      <c r="DL7" s="624"/>
      <c r="DM7" s="624"/>
      <c r="DN7" s="624"/>
      <c r="DO7" s="624"/>
      <c r="DP7" s="625"/>
      <c r="DQ7" s="642">
        <v>611581</v>
      </c>
      <c r="DR7" s="624"/>
      <c r="DS7" s="624"/>
      <c r="DT7" s="624"/>
      <c r="DU7" s="624"/>
      <c r="DV7" s="624"/>
      <c r="DW7" s="624"/>
      <c r="DX7" s="624"/>
      <c r="DY7" s="624"/>
      <c r="DZ7" s="624"/>
      <c r="EA7" s="624"/>
      <c r="EB7" s="624"/>
      <c r="EC7" s="643"/>
    </row>
    <row r="8" spans="2:143" ht="11.25" customHeight="1" x14ac:dyDescent="0.15">
      <c r="B8" s="620" t="s">
        <v>238</v>
      </c>
      <c r="C8" s="621"/>
      <c r="D8" s="621"/>
      <c r="E8" s="621"/>
      <c r="F8" s="621"/>
      <c r="G8" s="621"/>
      <c r="H8" s="621"/>
      <c r="I8" s="621"/>
      <c r="J8" s="621"/>
      <c r="K8" s="621"/>
      <c r="L8" s="621"/>
      <c r="M8" s="621"/>
      <c r="N8" s="621"/>
      <c r="O8" s="621"/>
      <c r="P8" s="621"/>
      <c r="Q8" s="622"/>
      <c r="R8" s="623">
        <v>1367</v>
      </c>
      <c r="S8" s="624"/>
      <c r="T8" s="624"/>
      <c r="U8" s="624"/>
      <c r="V8" s="624"/>
      <c r="W8" s="624"/>
      <c r="X8" s="624"/>
      <c r="Y8" s="625"/>
      <c r="Z8" s="619">
        <v>0.1</v>
      </c>
      <c r="AA8" s="619"/>
      <c r="AB8" s="619"/>
      <c r="AC8" s="619"/>
      <c r="AD8" s="626">
        <v>1367</v>
      </c>
      <c r="AE8" s="626"/>
      <c r="AF8" s="626"/>
      <c r="AG8" s="626"/>
      <c r="AH8" s="626"/>
      <c r="AI8" s="626"/>
      <c r="AJ8" s="626"/>
      <c r="AK8" s="626"/>
      <c r="AL8" s="627">
        <v>0.1</v>
      </c>
      <c r="AM8" s="628"/>
      <c r="AN8" s="628"/>
      <c r="AO8" s="629"/>
      <c r="AP8" s="620" t="s">
        <v>239</v>
      </c>
      <c r="AQ8" s="621"/>
      <c r="AR8" s="621"/>
      <c r="AS8" s="621"/>
      <c r="AT8" s="621"/>
      <c r="AU8" s="621"/>
      <c r="AV8" s="621"/>
      <c r="AW8" s="621"/>
      <c r="AX8" s="621"/>
      <c r="AY8" s="621"/>
      <c r="AZ8" s="621"/>
      <c r="BA8" s="621"/>
      <c r="BB8" s="621"/>
      <c r="BC8" s="621"/>
      <c r="BD8" s="621"/>
      <c r="BE8" s="621"/>
      <c r="BF8" s="622"/>
      <c r="BG8" s="623">
        <v>2067</v>
      </c>
      <c r="BH8" s="624"/>
      <c r="BI8" s="624"/>
      <c r="BJ8" s="624"/>
      <c r="BK8" s="624"/>
      <c r="BL8" s="624"/>
      <c r="BM8" s="624"/>
      <c r="BN8" s="625"/>
      <c r="BO8" s="619">
        <v>1.9</v>
      </c>
      <c r="BP8" s="619"/>
      <c r="BQ8" s="619"/>
      <c r="BR8" s="619"/>
      <c r="BS8" s="626" t="s">
        <v>128</v>
      </c>
      <c r="BT8" s="626"/>
      <c r="BU8" s="626"/>
      <c r="BV8" s="626"/>
      <c r="BW8" s="626"/>
      <c r="BX8" s="626"/>
      <c r="BY8" s="626"/>
      <c r="BZ8" s="626"/>
      <c r="CA8" s="626"/>
      <c r="CB8" s="630"/>
      <c r="CD8" s="620" t="s">
        <v>240</v>
      </c>
      <c r="CE8" s="621"/>
      <c r="CF8" s="621"/>
      <c r="CG8" s="621"/>
      <c r="CH8" s="621"/>
      <c r="CI8" s="621"/>
      <c r="CJ8" s="621"/>
      <c r="CK8" s="621"/>
      <c r="CL8" s="621"/>
      <c r="CM8" s="621"/>
      <c r="CN8" s="621"/>
      <c r="CO8" s="621"/>
      <c r="CP8" s="621"/>
      <c r="CQ8" s="622"/>
      <c r="CR8" s="623">
        <v>356960</v>
      </c>
      <c r="CS8" s="624"/>
      <c r="CT8" s="624"/>
      <c r="CU8" s="624"/>
      <c r="CV8" s="624"/>
      <c r="CW8" s="624"/>
      <c r="CX8" s="624"/>
      <c r="CY8" s="625"/>
      <c r="CZ8" s="619">
        <v>14.8</v>
      </c>
      <c r="DA8" s="619"/>
      <c r="DB8" s="619"/>
      <c r="DC8" s="619"/>
      <c r="DD8" s="642">
        <v>449</v>
      </c>
      <c r="DE8" s="624"/>
      <c r="DF8" s="624"/>
      <c r="DG8" s="624"/>
      <c r="DH8" s="624"/>
      <c r="DI8" s="624"/>
      <c r="DJ8" s="624"/>
      <c r="DK8" s="624"/>
      <c r="DL8" s="624"/>
      <c r="DM8" s="624"/>
      <c r="DN8" s="624"/>
      <c r="DO8" s="624"/>
      <c r="DP8" s="625"/>
      <c r="DQ8" s="642">
        <v>213652</v>
      </c>
      <c r="DR8" s="624"/>
      <c r="DS8" s="624"/>
      <c r="DT8" s="624"/>
      <c r="DU8" s="624"/>
      <c r="DV8" s="624"/>
      <c r="DW8" s="624"/>
      <c r="DX8" s="624"/>
      <c r="DY8" s="624"/>
      <c r="DZ8" s="624"/>
      <c r="EA8" s="624"/>
      <c r="EB8" s="624"/>
      <c r="EC8" s="643"/>
    </row>
    <row r="9" spans="2:143" ht="11.25" customHeight="1" x14ac:dyDescent="0.15">
      <c r="B9" s="620" t="s">
        <v>241</v>
      </c>
      <c r="C9" s="621"/>
      <c r="D9" s="621"/>
      <c r="E9" s="621"/>
      <c r="F9" s="621"/>
      <c r="G9" s="621"/>
      <c r="H9" s="621"/>
      <c r="I9" s="621"/>
      <c r="J9" s="621"/>
      <c r="K9" s="621"/>
      <c r="L9" s="621"/>
      <c r="M9" s="621"/>
      <c r="N9" s="621"/>
      <c r="O9" s="621"/>
      <c r="P9" s="621"/>
      <c r="Q9" s="622"/>
      <c r="R9" s="623">
        <v>1562</v>
      </c>
      <c r="S9" s="624"/>
      <c r="T9" s="624"/>
      <c r="U9" s="624"/>
      <c r="V9" s="624"/>
      <c r="W9" s="624"/>
      <c r="X9" s="624"/>
      <c r="Y9" s="625"/>
      <c r="Z9" s="619">
        <v>0.1</v>
      </c>
      <c r="AA9" s="619"/>
      <c r="AB9" s="619"/>
      <c r="AC9" s="619"/>
      <c r="AD9" s="626">
        <v>1562</v>
      </c>
      <c r="AE9" s="626"/>
      <c r="AF9" s="626"/>
      <c r="AG9" s="626"/>
      <c r="AH9" s="626"/>
      <c r="AI9" s="626"/>
      <c r="AJ9" s="626"/>
      <c r="AK9" s="626"/>
      <c r="AL9" s="627">
        <v>0.1</v>
      </c>
      <c r="AM9" s="628"/>
      <c r="AN9" s="628"/>
      <c r="AO9" s="629"/>
      <c r="AP9" s="620" t="s">
        <v>242</v>
      </c>
      <c r="AQ9" s="621"/>
      <c r="AR9" s="621"/>
      <c r="AS9" s="621"/>
      <c r="AT9" s="621"/>
      <c r="AU9" s="621"/>
      <c r="AV9" s="621"/>
      <c r="AW9" s="621"/>
      <c r="AX9" s="621"/>
      <c r="AY9" s="621"/>
      <c r="AZ9" s="621"/>
      <c r="BA9" s="621"/>
      <c r="BB9" s="621"/>
      <c r="BC9" s="621"/>
      <c r="BD9" s="621"/>
      <c r="BE9" s="621"/>
      <c r="BF9" s="622"/>
      <c r="BG9" s="623">
        <v>38866</v>
      </c>
      <c r="BH9" s="624"/>
      <c r="BI9" s="624"/>
      <c r="BJ9" s="624"/>
      <c r="BK9" s="624"/>
      <c r="BL9" s="624"/>
      <c r="BM9" s="624"/>
      <c r="BN9" s="625"/>
      <c r="BO9" s="619">
        <v>35.700000000000003</v>
      </c>
      <c r="BP9" s="619"/>
      <c r="BQ9" s="619"/>
      <c r="BR9" s="619"/>
      <c r="BS9" s="626" t="s">
        <v>128</v>
      </c>
      <c r="BT9" s="626"/>
      <c r="BU9" s="626"/>
      <c r="BV9" s="626"/>
      <c r="BW9" s="626"/>
      <c r="BX9" s="626"/>
      <c r="BY9" s="626"/>
      <c r="BZ9" s="626"/>
      <c r="CA9" s="626"/>
      <c r="CB9" s="630"/>
      <c r="CD9" s="620" t="s">
        <v>243</v>
      </c>
      <c r="CE9" s="621"/>
      <c r="CF9" s="621"/>
      <c r="CG9" s="621"/>
      <c r="CH9" s="621"/>
      <c r="CI9" s="621"/>
      <c r="CJ9" s="621"/>
      <c r="CK9" s="621"/>
      <c r="CL9" s="621"/>
      <c r="CM9" s="621"/>
      <c r="CN9" s="621"/>
      <c r="CO9" s="621"/>
      <c r="CP9" s="621"/>
      <c r="CQ9" s="622"/>
      <c r="CR9" s="623">
        <v>173388</v>
      </c>
      <c r="CS9" s="624"/>
      <c r="CT9" s="624"/>
      <c r="CU9" s="624"/>
      <c r="CV9" s="624"/>
      <c r="CW9" s="624"/>
      <c r="CX9" s="624"/>
      <c r="CY9" s="625"/>
      <c r="CZ9" s="619">
        <v>7.2</v>
      </c>
      <c r="DA9" s="619"/>
      <c r="DB9" s="619"/>
      <c r="DC9" s="619"/>
      <c r="DD9" s="642">
        <v>1692</v>
      </c>
      <c r="DE9" s="624"/>
      <c r="DF9" s="624"/>
      <c r="DG9" s="624"/>
      <c r="DH9" s="624"/>
      <c r="DI9" s="624"/>
      <c r="DJ9" s="624"/>
      <c r="DK9" s="624"/>
      <c r="DL9" s="624"/>
      <c r="DM9" s="624"/>
      <c r="DN9" s="624"/>
      <c r="DO9" s="624"/>
      <c r="DP9" s="625"/>
      <c r="DQ9" s="642">
        <v>143409</v>
      </c>
      <c r="DR9" s="624"/>
      <c r="DS9" s="624"/>
      <c r="DT9" s="624"/>
      <c r="DU9" s="624"/>
      <c r="DV9" s="624"/>
      <c r="DW9" s="624"/>
      <c r="DX9" s="624"/>
      <c r="DY9" s="624"/>
      <c r="DZ9" s="624"/>
      <c r="EA9" s="624"/>
      <c r="EB9" s="624"/>
      <c r="EC9" s="64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19" t="s">
        <v>128</v>
      </c>
      <c r="AA10" s="619"/>
      <c r="AB10" s="619"/>
      <c r="AC10" s="619"/>
      <c r="AD10" s="626" t="s">
        <v>128</v>
      </c>
      <c r="AE10" s="626"/>
      <c r="AF10" s="626"/>
      <c r="AG10" s="626"/>
      <c r="AH10" s="626"/>
      <c r="AI10" s="626"/>
      <c r="AJ10" s="626"/>
      <c r="AK10" s="626"/>
      <c r="AL10" s="627" t="s">
        <v>128</v>
      </c>
      <c r="AM10" s="628"/>
      <c r="AN10" s="628"/>
      <c r="AO10" s="629"/>
      <c r="AP10" s="620" t="s">
        <v>245</v>
      </c>
      <c r="AQ10" s="621"/>
      <c r="AR10" s="621"/>
      <c r="AS10" s="621"/>
      <c r="AT10" s="621"/>
      <c r="AU10" s="621"/>
      <c r="AV10" s="621"/>
      <c r="AW10" s="621"/>
      <c r="AX10" s="621"/>
      <c r="AY10" s="621"/>
      <c r="AZ10" s="621"/>
      <c r="BA10" s="621"/>
      <c r="BB10" s="621"/>
      <c r="BC10" s="621"/>
      <c r="BD10" s="621"/>
      <c r="BE10" s="621"/>
      <c r="BF10" s="622"/>
      <c r="BG10" s="623">
        <v>3031</v>
      </c>
      <c r="BH10" s="624"/>
      <c r="BI10" s="624"/>
      <c r="BJ10" s="624"/>
      <c r="BK10" s="624"/>
      <c r="BL10" s="624"/>
      <c r="BM10" s="624"/>
      <c r="BN10" s="625"/>
      <c r="BO10" s="619">
        <v>2.8</v>
      </c>
      <c r="BP10" s="619"/>
      <c r="BQ10" s="619"/>
      <c r="BR10" s="619"/>
      <c r="BS10" s="626" t="s">
        <v>128</v>
      </c>
      <c r="BT10" s="626"/>
      <c r="BU10" s="626"/>
      <c r="BV10" s="626"/>
      <c r="BW10" s="626"/>
      <c r="BX10" s="626"/>
      <c r="BY10" s="626"/>
      <c r="BZ10" s="626"/>
      <c r="CA10" s="626"/>
      <c r="CB10" s="630"/>
      <c r="CD10" s="620" t="s">
        <v>246</v>
      </c>
      <c r="CE10" s="621"/>
      <c r="CF10" s="621"/>
      <c r="CG10" s="621"/>
      <c r="CH10" s="621"/>
      <c r="CI10" s="621"/>
      <c r="CJ10" s="621"/>
      <c r="CK10" s="621"/>
      <c r="CL10" s="621"/>
      <c r="CM10" s="621"/>
      <c r="CN10" s="621"/>
      <c r="CO10" s="621"/>
      <c r="CP10" s="621"/>
      <c r="CQ10" s="622"/>
      <c r="CR10" s="623" t="s">
        <v>128</v>
      </c>
      <c r="CS10" s="624"/>
      <c r="CT10" s="624"/>
      <c r="CU10" s="624"/>
      <c r="CV10" s="624"/>
      <c r="CW10" s="624"/>
      <c r="CX10" s="624"/>
      <c r="CY10" s="625"/>
      <c r="CZ10" s="619" t="s">
        <v>128</v>
      </c>
      <c r="DA10" s="619"/>
      <c r="DB10" s="619"/>
      <c r="DC10" s="619"/>
      <c r="DD10" s="642" t="s">
        <v>128</v>
      </c>
      <c r="DE10" s="624"/>
      <c r="DF10" s="624"/>
      <c r="DG10" s="624"/>
      <c r="DH10" s="624"/>
      <c r="DI10" s="624"/>
      <c r="DJ10" s="624"/>
      <c r="DK10" s="624"/>
      <c r="DL10" s="624"/>
      <c r="DM10" s="624"/>
      <c r="DN10" s="624"/>
      <c r="DO10" s="624"/>
      <c r="DP10" s="625"/>
      <c r="DQ10" s="642" t="s">
        <v>128</v>
      </c>
      <c r="DR10" s="624"/>
      <c r="DS10" s="624"/>
      <c r="DT10" s="624"/>
      <c r="DU10" s="624"/>
      <c r="DV10" s="624"/>
      <c r="DW10" s="624"/>
      <c r="DX10" s="624"/>
      <c r="DY10" s="624"/>
      <c r="DZ10" s="624"/>
      <c r="EA10" s="624"/>
      <c r="EB10" s="624"/>
      <c r="EC10" s="643"/>
    </row>
    <row r="11" spans="2:143" ht="11.25" customHeight="1" x14ac:dyDescent="0.15">
      <c r="B11" s="620" t="s">
        <v>247</v>
      </c>
      <c r="C11" s="621"/>
      <c r="D11" s="621"/>
      <c r="E11" s="621"/>
      <c r="F11" s="621"/>
      <c r="G11" s="621"/>
      <c r="H11" s="621"/>
      <c r="I11" s="621"/>
      <c r="J11" s="621"/>
      <c r="K11" s="621"/>
      <c r="L11" s="621"/>
      <c r="M11" s="621"/>
      <c r="N11" s="621"/>
      <c r="O11" s="621"/>
      <c r="P11" s="621"/>
      <c r="Q11" s="622"/>
      <c r="R11" s="623">
        <v>32521</v>
      </c>
      <c r="S11" s="624"/>
      <c r="T11" s="624"/>
      <c r="U11" s="624"/>
      <c r="V11" s="624"/>
      <c r="W11" s="624"/>
      <c r="X11" s="624"/>
      <c r="Y11" s="625"/>
      <c r="Z11" s="627">
        <v>1.3</v>
      </c>
      <c r="AA11" s="628"/>
      <c r="AB11" s="628"/>
      <c r="AC11" s="645"/>
      <c r="AD11" s="642">
        <v>32521</v>
      </c>
      <c r="AE11" s="624"/>
      <c r="AF11" s="624"/>
      <c r="AG11" s="624"/>
      <c r="AH11" s="624"/>
      <c r="AI11" s="624"/>
      <c r="AJ11" s="624"/>
      <c r="AK11" s="625"/>
      <c r="AL11" s="627">
        <v>2.4</v>
      </c>
      <c r="AM11" s="628"/>
      <c r="AN11" s="628"/>
      <c r="AO11" s="629"/>
      <c r="AP11" s="620" t="s">
        <v>248</v>
      </c>
      <c r="AQ11" s="621"/>
      <c r="AR11" s="621"/>
      <c r="AS11" s="621"/>
      <c r="AT11" s="621"/>
      <c r="AU11" s="621"/>
      <c r="AV11" s="621"/>
      <c r="AW11" s="621"/>
      <c r="AX11" s="621"/>
      <c r="AY11" s="621"/>
      <c r="AZ11" s="621"/>
      <c r="BA11" s="621"/>
      <c r="BB11" s="621"/>
      <c r="BC11" s="621"/>
      <c r="BD11" s="621"/>
      <c r="BE11" s="621"/>
      <c r="BF11" s="622"/>
      <c r="BG11" s="623">
        <v>734</v>
      </c>
      <c r="BH11" s="624"/>
      <c r="BI11" s="624"/>
      <c r="BJ11" s="624"/>
      <c r="BK11" s="624"/>
      <c r="BL11" s="624"/>
      <c r="BM11" s="624"/>
      <c r="BN11" s="625"/>
      <c r="BO11" s="619">
        <v>0.7</v>
      </c>
      <c r="BP11" s="619"/>
      <c r="BQ11" s="619"/>
      <c r="BR11" s="619"/>
      <c r="BS11" s="626" t="s">
        <v>128</v>
      </c>
      <c r="BT11" s="626"/>
      <c r="BU11" s="626"/>
      <c r="BV11" s="626"/>
      <c r="BW11" s="626"/>
      <c r="BX11" s="626"/>
      <c r="BY11" s="626"/>
      <c r="BZ11" s="626"/>
      <c r="CA11" s="626"/>
      <c r="CB11" s="630"/>
      <c r="CD11" s="620" t="s">
        <v>249</v>
      </c>
      <c r="CE11" s="621"/>
      <c r="CF11" s="621"/>
      <c r="CG11" s="621"/>
      <c r="CH11" s="621"/>
      <c r="CI11" s="621"/>
      <c r="CJ11" s="621"/>
      <c r="CK11" s="621"/>
      <c r="CL11" s="621"/>
      <c r="CM11" s="621"/>
      <c r="CN11" s="621"/>
      <c r="CO11" s="621"/>
      <c r="CP11" s="621"/>
      <c r="CQ11" s="622"/>
      <c r="CR11" s="623">
        <v>144976</v>
      </c>
      <c r="CS11" s="624"/>
      <c r="CT11" s="624"/>
      <c r="CU11" s="624"/>
      <c r="CV11" s="624"/>
      <c r="CW11" s="624"/>
      <c r="CX11" s="624"/>
      <c r="CY11" s="625"/>
      <c r="CZ11" s="619">
        <v>6</v>
      </c>
      <c r="DA11" s="619"/>
      <c r="DB11" s="619"/>
      <c r="DC11" s="619"/>
      <c r="DD11" s="642">
        <v>25832</v>
      </c>
      <c r="DE11" s="624"/>
      <c r="DF11" s="624"/>
      <c r="DG11" s="624"/>
      <c r="DH11" s="624"/>
      <c r="DI11" s="624"/>
      <c r="DJ11" s="624"/>
      <c r="DK11" s="624"/>
      <c r="DL11" s="624"/>
      <c r="DM11" s="624"/>
      <c r="DN11" s="624"/>
      <c r="DO11" s="624"/>
      <c r="DP11" s="625"/>
      <c r="DQ11" s="642">
        <v>63370</v>
      </c>
      <c r="DR11" s="624"/>
      <c r="DS11" s="624"/>
      <c r="DT11" s="624"/>
      <c r="DU11" s="624"/>
      <c r="DV11" s="624"/>
      <c r="DW11" s="624"/>
      <c r="DX11" s="624"/>
      <c r="DY11" s="624"/>
      <c r="DZ11" s="624"/>
      <c r="EA11" s="624"/>
      <c r="EB11" s="624"/>
      <c r="EC11" s="643"/>
    </row>
    <row r="12" spans="2:143" ht="11.25" customHeight="1" x14ac:dyDescent="0.15">
      <c r="B12" s="620" t="s">
        <v>250</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19" t="s">
        <v>128</v>
      </c>
      <c r="AA12" s="619"/>
      <c r="AB12" s="619"/>
      <c r="AC12" s="619"/>
      <c r="AD12" s="626" t="s">
        <v>128</v>
      </c>
      <c r="AE12" s="626"/>
      <c r="AF12" s="626"/>
      <c r="AG12" s="626"/>
      <c r="AH12" s="626"/>
      <c r="AI12" s="626"/>
      <c r="AJ12" s="626"/>
      <c r="AK12" s="626"/>
      <c r="AL12" s="627" t="s">
        <v>128</v>
      </c>
      <c r="AM12" s="628"/>
      <c r="AN12" s="628"/>
      <c r="AO12" s="629"/>
      <c r="AP12" s="620" t="s">
        <v>251</v>
      </c>
      <c r="AQ12" s="621"/>
      <c r="AR12" s="621"/>
      <c r="AS12" s="621"/>
      <c r="AT12" s="621"/>
      <c r="AU12" s="621"/>
      <c r="AV12" s="621"/>
      <c r="AW12" s="621"/>
      <c r="AX12" s="621"/>
      <c r="AY12" s="621"/>
      <c r="AZ12" s="621"/>
      <c r="BA12" s="621"/>
      <c r="BB12" s="621"/>
      <c r="BC12" s="621"/>
      <c r="BD12" s="621"/>
      <c r="BE12" s="621"/>
      <c r="BF12" s="622"/>
      <c r="BG12" s="623">
        <v>51659</v>
      </c>
      <c r="BH12" s="624"/>
      <c r="BI12" s="624"/>
      <c r="BJ12" s="624"/>
      <c r="BK12" s="624"/>
      <c r="BL12" s="624"/>
      <c r="BM12" s="624"/>
      <c r="BN12" s="625"/>
      <c r="BO12" s="619">
        <v>47.4</v>
      </c>
      <c r="BP12" s="619"/>
      <c r="BQ12" s="619"/>
      <c r="BR12" s="619"/>
      <c r="BS12" s="626" t="s">
        <v>128</v>
      </c>
      <c r="BT12" s="626"/>
      <c r="BU12" s="626"/>
      <c r="BV12" s="626"/>
      <c r="BW12" s="626"/>
      <c r="BX12" s="626"/>
      <c r="BY12" s="626"/>
      <c r="BZ12" s="626"/>
      <c r="CA12" s="626"/>
      <c r="CB12" s="630"/>
      <c r="CD12" s="620" t="s">
        <v>252</v>
      </c>
      <c r="CE12" s="621"/>
      <c r="CF12" s="621"/>
      <c r="CG12" s="621"/>
      <c r="CH12" s="621"/>
      <c r="CI12" s="621"/>
      <c r="CJ12" s="621"/>
      <c r="CK12" s="621"/>
      <c r="CL12" s="621"/>
      <c r="CM12" s="621"/>
      <c r="CN12" s="621"/>
      <c r="CO12" s="621"/>
      <c r="CP12" s="621"/>
      <c r="CQ12" s="622"/>
      <c r="CR12" s="623">
        <v>232408</v>
      </c>
      <c r="CS12" s="624"/>
      <c r="CT12" s="624"/>
      <c r="CU12" s="624"/>
      <c r="CV12" s="624"/>
      <c r="CW12" s="624"/>
      <c r="CX12" s="624"/>
      <c r="CY12" s="625"/>
      <c r="CZ12" s="619">
        <v>9.6</v>
      </c>
      <c r="DA12" s="619"/>
      <c r="DB12" s="619"/>
      <c r="DC12" s="619"/>
      <c r="DD12" s="642">
        <v>158504</v>
      </c>
      <c r="DE12" s="624"/>
      <c r="DF12" s="624"/>
      <c r="DG12" s="624"/>
      <c r="DH12" s="624"/>
      <c r="DI12" s="624"/>
      <c r="DJ12" s="624"/>
      <c r="DK12" s="624"/>
      <c r="DL12" s="624"/>
      <c r="DM12" s="624"/>
      <c r="DN12" s="624"/>
      <c r="DO12" s="624"/>
      <c r="DP12" s="625"/>
      <c r="DQ12" s="642">
        <v>52628</v>
      </c>
      <c r="DR12" s="624"/>
      <c r="DS12" s="624"/>
      <c r="DT12" s="624"/>
      <c r="DU12" s="624"/>
      <c r="DV12" s="624"/>
      <c r="DW12" s="624"/>
      <c r="DX12" s="624"/>
      <c r="DY12" s="624"/>
      <c r="DZ12" s="624"/>
      <c r="EA12" s="624"/>
      <c r="EB12" s="624"/>
      <c r="EC12" s="64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19" t="s">
        <v>128</v>
      </c>
      <c r="AA13" s="619"/>
      <c r="AB13" s="619"/>
      <c r="AC13" s="619"/>
      <c r="AD13" s="626" t="s">
        <v>128</v>
      </c>
      <c r="AE13" s="626"/>
      <c r="AF13" s="626"/>
      <c r="AG13" s="626"/>
      <c r="AH13" s="626"/>
      <c r="AI13" s="626"/>
      <c r="AJ13" s="626"/>
      <c r="AK13" s="626"/>
      <c r="AL13" s="627" t="s">
        <v>128</v>
      </c>
      <c r="AM13" s="628"/>
      <c r="AN13" s="628"/>
      <c r="AO13" s="629"/>
      <c r="AP13" s="620" t="s">
        <v>254</v>
      </c>
      <c r="AQ13" s="621"/>
      <c r="AR13" s="621"/>
      <c r="AS13" s="621"/>
      <c r="AT13" s="621"/>
      <c r="AU13" s="621"/>
      <c r="AV13" s="621"/>
      <c r="AW13" s="621"/>
      <c r="AX13" s="621"/>
      <c r="AY13" s="621"/>
      <c r="AZ13" s="621"/>
      <c r="BA13" s="621"/>
      <c r="BB13" s="621"/>
      <c r="BC13" s="621"/>
      <c r="BD13" s="621"/>
      <c r="BE13" s="621"/>
      <c r="BF13" s="622"/>
      <c r="BG13" s="623">
        <v>51584</v>
      </c>
      <c r="BH13" s="624"/>
      <c r="BI13" s="624"/>
      <c r="BJ13" s="624"/>
      <c r="BK13" s="624"/>
      <c r="BL13" s="624"/>
      <c r="BM13" s="624"/>
      <c r="BN13" s="625"/>
      <c r="BO13" s="619">
        <v>47.4</v>
      </c>
      <c r="BP13" s="619"/>
      <c r="BQ13" s="619"/>
      <c r="BR13" s="619"/>
      <c r="BS13" s="626" t="s">
        <v>128</v>
      </c>
      <c r="BT13" s="626"/>
      <c r="BU13" s="626"/>
      <c r="BV13" s="626"/>
      <c r="BW13" s="626"/>
      <c r="BX13" s="626"/>
      <c r="BY13" s="626"/>
      <c r="BZ13" s="626"/>
      <c r="CA13" s="626"/>
      <c r="CB13" s="630"/>
      <c r="CD13" s="620" t="s">
        <v>255</v>
      </c>
      <c r="CE13" s="621"/>
      <c r="CF13" s="621"/>
      <c r="CG13" s="621"/>
      <c r="CH13" s="621"/>
      <c r="CI13" s="621"/>
      <c r="CJ13" s="621"/>
      <c r="CK13" s="621"/>
      <c r="CL13" s="621"/>
      <c r="CM13" s="621"/>
      <c r="CN13" s="621"/>
      <c r="CO13" s="621"/>
      <c r="CP13" s="621"/>
      <c r="CQ13" s="622"/>
      <c r="CR13" s="623">
        <v>174898</v>
      </c>
      <c r="CS13" s="624"/>
      <c r="CT13" s="624"/>
      <c r="CU13" s="624"/>
      <c r="CV13" s="624"/>
      <c r="CW13" s="624"/>
      <c r="CX13" s="624"/>
      <c r="CY13" s="625"/>
      <c r="CZ13" s="619">
        <v>7.2</v>
      </c>
      <c r="DA13" s="619"/>
      <c r="DB13" s="619"/>
      <c r="DC13" s="619"/>
      <c r="DD13" s="642">
        <v>143365</v>
      </c>
      <c r="DE13" s="624"/>
      <c r="DF13" s="624"/>
      <c r="DG13" s="624"/>
      <c r="DH13" s="624"/>
      <c r="DI13" s="624"/>
      <c r="DJ13" s="624"/>
      <c r="DK13" s="624"/>
      <c r="DL13" s="624"/>
      <c r="DM13" s="624"/>
      <c r="DN13" s="624"/>
      <c r="DO13" s="624"/>
      <c r="DP13" s="625"/>
      <c r="DQ13" s="642">
        <v>59229</v>
      </c>
      <c r="DR13" s="624"/>
      <c r="DS13" s="624"/>
      <c r="DT13" s="624"/>
      <c r="DU13" s="624"/>
      <c r="DV13" s="624"/>
      <c r="DW13" s="624"/>
      <c r="DX13" s="624"/>
      <c r="DY13" s="624"/>
      <c r="DZ13" s="624"/>
      <c r="EA13" s="624"/>
      <c r="EB13" s="624"/>
      <c r="EC13" s="643"/>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19" t="s">
        <v>128</v>
      </c>
      <c r="AA14" s="619"/>
      <c r="AB14" s="619"/>
      <c r="AC14" s="619"/>
      <c r="AD14" s="626" t="s">
        <v>128</v>
      </c>
      <c r="AE14" s="626"/>
      <c r="AF14" s="626"/>
      <c r="AG14" s="626"/>
      <c r="AH14" s="626"/>
      <c r="AI14" s="626"/>
      <c r="AJ14" s="626"/>
      <c r="AK14" s="626"/>
      <c r="AL14" s="627" t="s">
        <v>128</v>
      </c>
      <c r="AM14" s="628"/>
      <c r="AN14" s="628"/>
      <c r="AO14" s="629"/>
      <c r="AP14" s="620" t="s">
        <v>257</v>
      </c>
      <c r="AQ14" s="621"/>
      <c r="AR14" s="621"/>
      <c r="AS14" s="621"/>
      <c r="AT14" s="621"/>
      <c r="AU14" s="621"/>
      <c r="AV14" s="621"/>
      <c r="AW14" s="621"/>
      <c r="AX14" s="621"/>
      <c r="AY14" s="621"/>
      <c r="AZ14" s="621"/>
      <c r="BA14" s="621"/>
      <c r="BB14" s="621"/>
      <c r="BC14" s="621"/>
      <c r="BD14" s="621"/>
      <c r="BE14" s="621"/>
      <c r="BF14" s="622"/>
      <c r="BG14" s="623">
        <v>7139</v>
      </c>
      <c r="BH14" s="624"/>
      <c r="BI14" s="624"/>
      <c r="BJ14" s="624"/>
      <c r="BK14" s="624"/>
      <c r="BL14" s="624"/>
      <c r="BM14" s="624"/>
      <c r="BN14" s="625"/>
      <c r="BO14" s="619">
        <v>6.6</v>
      </c>
      <c r="BP14" s="619"/>
      <c r="BQ14" s="619"/>
      <c r="BR14" s="619"/>
      <c r="BS14" s="626" t="s">
        <v>128</v>
      </c>
      <c r="BT14" s="626"/>
      <c r="BU14" s="626"/>
      <c r="BV14" s="626"/>
      <c r="BW14" s="626"/>
      <c r="BX14" s="626"/>
      <c r="BY14" s="626"/>
      <c r="BZ14" s="626"/>
      <c r="CA14" s="626"/>
      <c r="CB14" s="630"/>
      <c r="CD14" s="620" t="s">
        <v>258</v>
      </c>
      <c r="CE14" s="621"/>
      <c r="CF14" s="621"/>
      <c r="CG14" s="621"/>
      <c r="CH14" s="621"/>
      <c r="CI14" s="621"/>
      <c r="CJ14" s="621"/>
      <c r="CK14" s="621"/>
      <c r="CL14" s="621"/>
      <c r="CM14" s="621"/>
      <c r="CN14" s="621"/>
      <c r="CO14" s="621"/>
      <c r="CP14" s="621"/>
      <c r="CQ14" s="622"/>
      <c r="CR14" s="623">
        <v>107249</v>
      </c>
      <c r="CS14" s="624"/>
      <c r="CT14" s="624"/>
      <c r="CU14" s="624"/>
      <c r="CV14" s="624"/>
      <c r="CW14" s="624"/>
      <c r="CX14" s="624"/>
      <c r="CY14" s="625"/>
      <c r="CZ14" s="619">
        <v>4.4000000000000004</v>
      </c>
      <c r="DA14" s="619"/>
      <c r="DB14" s="619"/>
      <c r="DC14" s="619"/>
      <c r="DD14" s="642" t="s">
        <v>128</v>
      </c>
      <c r="DE14" s="624"/>
      <c r="DF14" s="624"/>
      <c r="DG14" s="624"/>
      <c r="DH14" s="624"/>
      <c r="DI14" s="624"/>
      <c r="DJ14" s="624"/>
      <c r="DK14" s="624"/>
      <c r="DL14" s="624"/>
      <c r="DM14" s="624"/>
      <c r="DN14" s="624"/>
      <c r="DO14" s="624"/>
      <c r="DP14" s="625"/>
      <c r="DQ14" s="642">
        <v>100538</v>
      </c>
      <c r="DR14" s="624"/>
      <c r="DS14" s="624"/>
      <c r="DT14" s="624"/>
      <c r="DU14" s="624"/>
      <c r="DV14" s="624"/>
      <c r="DW14" s="624"/>
      <c r="DX14" s="624"/>
      <c r="DY14" s="624"/>
      <c r="DZ14" s="624"/>
      <c r="EA14" s="624"/>
      <c r="EB14" s="624"/>
      <c r="EC14" s="64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19" t="s">
        <v>128</v>
      </c>
      <c r="AA15" s="619"/>
      <c r="AB15" s="619"/>
      <c r="AC15" s="619"/>
      <c r="AD15" s="626" t="s">
        <v>128</v>
      </c>
      <c r="AE15" s="626"/>
      <c r="AF15" s="626"/>
      <c r="AG15" s="626"/>
      <c r="AH15" s="626"/>
      <c r="AI15" s="626"/>
      <c r="AJ15" s="626"/>
      <c r="AK15" s="626"/>
      <c r="AL15" s="627" t="s">
        <v>128</v>
      </c>
      <c r="AM15" s="628"/>
      <c r="AN15" s="628"/>
      <c r="AO15" s="629"/>
      <c r="AP15" s="620" t="s">
        <v>260</v>
      </c>
      <c r="AQ15" s="621"/>
      <c r="AR15" s="621"/>
      <c r="AS15" s="621"/>
      <c r="AT15" s="621"/>
      <c r="AU15" s="621"/>
      <c r="AV15" s="621"/>
      <c r="AW15" s="621"/>
      <c r="AX15" s="621"/>
      <c r="AY15" s="621"/>
      <c r="AZ15" s="621"/>
      <c r="BA15" s="621"/>
      <c r="BB15" s="621"/>
      <c r="BC15" s="621"/>
      <c r="BD15" s="621"/>
      <c r="BE15" s="621"/>
      <c r="BF15" s="622"/>
      <c r="BG15" s="623">
        <v>5434</v>
      </c>
      <c r="BH15" s="624"/>
      <c r="BI15" s="624"/>
      <c r="BJ15" s="624"/>
      <c r="BK15" s="624"/>
      <c r="BL15" s="624"/>
      <c r="BM15" s="624"/>
      <c r="BN15" s="625"/>
      <c r="BO15" s="619">
        <v>5</v>
      </c>
      <c r="BP15" s="619"/>
      <c r="BQ15" s="619"/>
      <c r="BR15" s="619"/>
      <c r="BS15" s="626" t="s">
        <v>128</v>
      </c>
      <c r="BT15" s="626"/>
      <c r="BU15" s="626"/>
      <c r="BV15" s="626"/>
      <c r="BW15" s="626"/>
      <c r="BX15" s="626"/>
      <c r="BY15" s="626"/>
      <c r="BZ15" s="626"/>
      <c r="CA15" s="626"/>
      <c r="CB15" s="630"/>
      <c r="CD15" s="620" t="s">
        <v>261</v>
      </c>
      <c r="CE15" s="621"/>
      <c r="CF15" s="621"/>
      <c r="CG15" s="621"/>
      <c r="CH15" s="621"/>
      <c r="CI15" s="621"/>
      <c r="CJ15" s="621"/>
      <c r="CK15" s="621"/>
      <c r="CL15" s="621"/>
      <c r="CM15" s="621"/>
      <c r="CN15" s="621"/>
      <c r="CO15" s="621"/>
      <c r="CP15" s="621"/>
      <c r="CQ15" s="622"/>
      <c r="CR15" s="623">
        <v>127382</v>
      </c>
      <c r="CS15" s="624"/>
      <c r="CT15" s="624"/>
      <c r="CU15" s="624"/>
      <c r="CV15" s="624"/>
      <c r="CW15" s="624"/>
      <c r="CX15" s="624"/>
      <c r="CY15" s="625"/>
      <c r="CZ15" s="619">
        <v>5.3</v>
      </c>
      <c r="DA15" s="619"/>
      <c r="DB15" s="619"/>
      <c r="DC15" s="619"/>
      <c r="DD15" s="642">
        <v>9999</v>
      </c>
      <c r="DE15" s="624"/>
      <c r="DF15" s="624"/>
      <c r="DG15" s="624"/>
      <c r="DH15" s="624"/>
      <c r="DI15" s="624"/>
      <c r="DJ15" s="624"/>
      <c r="DK15" s="624"/>
      <c r="DL15" s="624"/>
      <c r="DM15" s="624"/>
      <c r="DN15" s="624"/>
      <c r="DO15" s="624"/>
      <c r="DP15" s="625"/>
      <c r="DQ15" s="642">
        <v>112469</v>
      </c>
      <c r="DR15" s="624"/>
      <c r="DS15" s="624"/>
      <c r="DT15" s="624"/>
      <c r="DU15" s="624"/>
      <c r="DV15" s="624"/>
      <c r="DW15" s="624"/>
      <c r="DX15" s="624"/>
      <c r="DY15" s="624"/>
      <c r="DZ15" s="624"/>
      <c r="EA15" s="624"/>
      <c r="EB15" s="624"/>
      <c r="EC15" s="643"/>
    </row>
    <row r="16" spans="2:143" ht="11.25" customHeight="1" x14ac:dyDescent="0.15">
      <c r="B16" s="620" t="s">
        <v>262</v>
      </c>
      <c r="C16" s="621"/>
      <c r="D16" s="621"/>
      <c r="E16" s="621"/>
      <c r="F16" s="621"/>
      <c r="G16" s="621"/>
      <c r="H16" s="621"/>
      <c r="I16" s="621"/>
      <c r="J16" s="621"/>
      <c r="K16" s="621"/>
      <c r="L16" s="621"/>
      <c r="M16" s="621"/>
      <c r="N16" s="621"/>
      <c r="O16" s="621"/>
      <c r="P16" s="621"/>
      <c r="Q16" s="622"/>
      <c r="R16" s="623">
        <v>2457</v>
      </c>
      <c r="S16" s="624"/>
      <c r="T16" s="624"/>
      <c r="U16" s="624"/>
      <c r="V16" s="624"/>
      <c r="W16" s="624"/>
      <c r="X16" s="624"/>
      <c r="Y16" s="625"/>
      <c r="Z16" s="619">
        <v>0.1</v>
      </c>
      <c r="AA16" s="619"/>
      <c r="AB16" s="619"/>
      <c r="AC16" s="619"/>
      <c r="AD16" s="626">
        <v>2457</v>
      </c>
      <c r="AE16" s="626"/>
      <c r="AF16" s="626"/>
      <c r="AG16" s="626"/>
      <c r="AH16" s="626"/>
      <c r="AI16" s="626"/>
      <c r="AJ16" s="626"/>
      <c r="AK16" s="626"/>
      <c r="AL16" s="627">
        <v>0.2</v>
      </c>
      <c r="AM16" s="628"/>
      <c r="AN16" s="628"/>
      <c r="AO16" s="629"/>
      <c r="AP16" s="620" t="s">
        <v>263</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19" t="s">
        <v>128</v>
      </c>
      <c r="BP16" s="619"/>
      <c r="BQ16" s="619"/>
      <c r="BR16" s="619"/>
      <c r="BS16" s="626" t="s">
        <v>128</v>
      </c>
      <c r="BT16" s="626"/>
      <c r="BU16" s="626"/>
      <c r="BV16" s="626"/>
      <c r="BW16" s="626"/>
      <c r="BX16" s="626"/>
      <c r="BY16" s="626"/>
      <c r="BZ16" s="626"/>
      <c r="CA16" s="626"/>
      <c r="CB16" s="630"/>
      <c r="CD16" s="620" t="s">
        <v>264</v>
      </c>
      <c r="CE16" s="621"/>
      <c r="CF16" s="621"/>
      <c r="CG16" s="621"/>
      <c r="CH16" s="621"/>
      <c r="CI16" s="621"/>
      <c r="CJ16" s="621"/>
      <c r="CK16" s="621"/>
      <c r="CL16" s="621"/>
      <c r="CM16" s="621"/>
      <c r="CN16" s="621"/>
      <c r="CO16" s="621"/>
      <c r="CP16" s="621"/>
      <c r="CQ16" s="622"/>
      <c r="CR16" s="623">
        <v>44728</v>
      </c>
      <c r="CS16" s="624"/>
      <c r="CT16" s="624"/>
      <c r="CU16" s="624"/>
      <c r="CV16" s="624"/>
      <c r="CW16" s="624"/>
      <c r="CX16" s="624"/>
      <c r="CY16" s="625"/>
      <c r="CZ16" s="619">
        <v>1.9</v>
      </c>
      <c r="DA16" s="619"/>
      <c r="DB16" s="619"/>
      <c r="DC16" s="619"/>
      <c r="DD16" s="642" t="s">
        <v>128</v>
      </c>
      <c r="DE16" s="624"/>
      <c r="DF16" s="624"/>
      <c r="DG16" s="624"/>
      <c r="DH16" s="624"/>
      <c r="DI16" s="624"/>
      <c r="DJ16" s="624"/>
      <c r="DK16" s="624"/>
      <c r="DL16" s="624"/>
      <c r="DM16" s="624"/>
      <c r="DN16" s="624"/>
      <c r="DO16" s="624"/>
      <c r="DP16" s="625"/>
      <c r="DQ16" s="642">
        <v>6700</v>
      </c>
      <c r="DR16" s="624"/>
      <c r="DS16" s="624"/>
      <c r="DT16" s="624"/>
      <c r="DU16" s="624"/>
      <c r="DV16" s="624"/>
      <c r="DW16" s="624"/>
      <c r="DX16" s="624"/>
      <c r="DY16" s="624"/>
      <c r="DZ16" s="624"/>
      <c r="EA16" s="624"/>
      <c r="EB16" s="624"/>
      <c r="EC16" s="643"/>
    </row>
    <row r="17" spans="2:133" ht="11.25" customHeight="1" x14ac:dyDescent="0.15">
      <c r="B17" s="620" t="s">
        <v>265</v>
      </c>
      <c r="C17" s="621"/>
      <c r="D17" s="621"/>
      <c r="E17" s="621"/>
      <c r="F17" s="621"/>
      <c r="G17" s="621"/>
      <c r="H17" s="621"/>
      <c r="I17" s="621"/>
      <c r="J17" s="621"/>
      <c r="K17" s="621"/>
      <c r="L17" s="621"/>
      <c r="M17" s="621"/>
      <c r="N17" s="621"/>
      <c r="O17" s="621"/>
      <c r="P17" s="621"/>
      <c r="Q17" s="622"/>
      <c r="R17" s="623">
        <v>931</v>
      </c>
      <c r="S17" s="624"/>
      <c r="T17" s="624"/>
      <c r="U17" s="624"/>
      <c r="V17" s="624"/>
      <c r="W17" s="624"/>
      <c r="X17" s="624"/>
      <c r="Y17" s="625"/>
      <c r="Z17" s="619">
        <v>0</v>
      </c>
      <c r="AA17" s="619"/>
      <c r="AB17" s="619"/>
      <c r="AC17" s="619"/>
      <c r="AD17" s="626">
        <v>931</v>
      </c>
      <c r="AE17" s="626"/>
      <c r="AF17" s="626"/>
      <c r="AG17" s="626"/>
      <c r="AH17" s="626"/>
      <c r="AI17" s="626"/>
      <c r="AJ17" s="626"/>
      <c r="AK17" s="626"/>
      <c r="AL17" s="627">
        <v>0.1</v>
      </c>
      <c r="AM17" s="628"/>
      <c r="AN17" s="628"/>
      <c r="AO17" s="629"/>
      <c r="AP17" s="620" t="s">
        <v>266</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19" t="s">
        <v>128</v>
      </c>
      <c r="BP17" s="619"/>
      <c r="BQ17" s="619"/>
      <c r="BR17" s="619"/>
      <c r="BS17" s="626" t="s">
        <v>128</v>
      </c>
      <c r="BT17" s="626"/>
      <c r="BU17" s="626"/>
      <c r="BV17" s="626"/>
      <c r="BW17" s="626"/>
      <c r="BX17" s="626"/>
      <c r="BY17" s="626"/>
      <c r="BZ17" s="626"/>
      <c r="CA17" s="626"/>
      <c r="CB17" s="630"/>
      <c r="CD17" s="620" t="s">
        <v>267</v>
      </c>
      <c r="CE17" s="621"/>
      <c r="CF17" s="621"/>
      <c r="CG17" s="621"/>
      <c r="CH17" s="621"/>
      <c r="CI17" s="621"/>
      <c r="CJ17" s="621"/>
      <c r="CK17" s="621"/>
      <c r="CL17" s="621"/>
      <c r="CM17" s="621"/>
      <c r="CN17" s="621"/>
      <c r="CO17" s="621"/>
      <c r="CP17" s="621"/>
      <c r="CQ17" s="622"/>
      <c r="CR17" s="623">
        <v>232451</v>
      </c>
      <c r="CS17" s="624"/>
      <c r="CT17" s="624"/>
      <c r="CU17" s="624"/>
      <c r="CV17" s="624"/>
      <c r="CW17" s="624"/>
      <c r="CX17" s="624"/>
      <c r="CY17" s="625"/>
      <c r="CZ17" s="619">
        <v>9.6</v>
      </c>
      <c r="DA17" s="619"/>
      <c r="DB17" s="619"/>
      <c r="DC17" s="619"/>
      <c r="DD17" s="642" t="s">
        <v>128</v>
      </c>
      <c r="DE17" s="624"/>
      <c r="DF17" s="624"/>
      <c r="DG17" s="624"/>
      <c r="DH17" s="624"/>
      <c r="DI17" s="624"/>
      <c r="DJ17" s="624"/>
      <c r="DK17" s="624"/>
      <c r="DL17" s="624"/>
      <c r="DM17" s="624"/>
      <c r="DN17" s="624"/>
      <c r="DO17" s="624"/>
      <c r="DP17" s="625"/>
      <c r="DQ17" s="642">
        <v>232419</v>
      </c>
      <c r="DR17" s="624"/>
      <c r="DS17" s="624"/>
      <c r="DT17" s="624"/>
      <c r="DU17" s="624"/>
      <c r="DV17" s="624"/>
      <c r="DW17" s="624"/>
      <c r="DX17" s="624"/>
      <c r="DY17" s="624"/>
      <c r="DZ17" s="624"/>
      <c r="EA17" s="624"/>
      <c r="EB17" s="624"/>
      <c r="EC17" s="643"/>
    </row>
    <row r="18" spans="2:133" ht="11.25" customHeight="1" x14ac:dyDescent="0.15">
      <c r="B18" s="620" t="s">
        <v>268</v>
      </c>
      <c r="C18" s="621"/>
      <c r="D18" s="621"/>
      <c r="E18" s="621"/>
      <c r="F18" s="621"/>
      <c r="G18" s="621"/>
      <c r="H18" s="621"/>
      <c r="I18" s="621"/>
      <c r="J18" s="621"/>
      <c r="K18" s="621"/>
      <c r="L18" s="621"/>
      <c r="M18" s="621"/>
      <c r="N18" s="621"/>
      <c r="O18" s="621"/>
      <c r="P18" s="621"/>
      <c r="Q18" s="622"/>
      <c r="R18" s="623">
        <v>2102</v>
      </c>
      <c r="S18" s="624"/>
      <c r="T18" s="624"/>
      <c r="U18" s="624"/>
      <c r="V18" s="624"/>
      <c r="W18" s="624"/>
      <c r="X18" s="624"/>
      <c r="Y18" s="625"/>
      <c r="Z18" s="619">
        <v>0.1</v>
      </c>
      <c r="AA18" s="619"/>
      <c r="AB18" s="619"/>
      <c r="AC18" s="619"/>
      <c r="AD18" s="626">
        <v>2102</v>
      </c>
      <c r="AE18" s="626"/>
      <c r="AF18" s="626"/>
      <c r="AG18" s="626"/>
      <c r="AH18" s="626"/>
      <c r="AI18" s="626"/>
      <c r="AJ18" s="626"/>
      <c r="AK18" s="626"/>
      <c r="AL18" s="627">
        <v>0.20000000298023224</v>
      </c>
      <c r="AM18" s="628"/>
      <c r="AN18" s="628"/>
      <c r="AO18" s="629"/>
      <c r="AP18" s="620" t="s">
        <v>269</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19" t="s">
        <v>128</v>
      </c>
      <c r="BP18" s="619"/>
      <c r="BQ18" s="619"/>
      <c r="BR18" s="619"/>
      <c r="BS18" s="626" t="s">
        <v>128</v>
      </c>
      <c r="BT18" s="626"/>
      <c r="BU18" s="626"/>
      <c r="BV18" s="626"/>
      <c r="BW18" s="626"/>
      <c r="BX18" s="626"/>
      <c r="BY18" s="626"/>
      <c r="BZ18" s="626"/>
      <c r="CA18" s="626"/>
      <c r="CB18" s="630"/>
      <c r="CD18" s="620" t="s">
        <v>270</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19" t="s">
        <v>128</v>
      </c>
      <c r="DA18" s="619"/>
      <c r="DB18" s="619"/>
      <c r="DC18" s="619"/>
      <c r="DD18" s="642" t="s">
        <v>128</v>
      </c>
      <c r="DE18" s="624"/>
      <c r="DF18" s="624"/>
      <c r="DG18" s="624"/>
      <c r="DH18" s="624"/>
      <c r="DI18" s="624"/>
      <c r="DJ18" s="624"/>
      <c r="DK18" s="624"/>
      <c r="DL18" s="624"/>
      <c r="DM18" s="624"/>
      <c r="DN18" s="624"/>
      <c r="DO18" s="624"/>
      <c r="DP18" s="625"/>
      <c r="DQ18" s="642" t="s">
        <v>128</v>
      </c>
      <c r="DR18" s="624"/>
      <c r="DS18" s="624"/>
      <c r="DT18" s="624"/>
      <c r="DU18" s="624"/>
      <c r="DV18" s="624"/>
      <c r="DW18" s="624"/>
      <c r="DX18" s="624"/>
      <c r="DY18" s="624"/>
      <c r="DZ18" s="624"/>
      <c r="EA18" s="624"/>
      <c r="EB18" s="624"/>
      <c r="EC18" s="643"/>
    </row>
    <row r="19" spans="2:133" ht="11.25" customHeight="1" x14ac:dyDescent="0.15">
      <c r="B19" s="620" t="s">
        <v>271</v>
      </c>
      <c r="C19" s="621"/>
      <c r="D19" s="621"/>
      <c r="E19" s="621"/>
      <c r="F19" s="621"/>
      <c r="G19" s="621"/>
      <c r="H19" s="621"/>
      <c r="I19" s="621"/>
      <c r="J19" s="621"/>
      <c r="K19" s="621"/>
      <c r="L19" s="621"/>
      <c r="M19" s="621"/>
      <c r="N19" s="621"/>
      <c r="O19" s="621"/>
      <c r="P19" s="621"/>
      <c r="Q19" s="622"/>
      <c r="R19" s="623">
        <v>151</v>
      </c>
      <c r="S19" s="624"/>
      <c r="T19" s="624"/>
      <c r="U19" s="624"/>
      <c r="V19" s="624"/>
      <c r="W19" s="624"/>
      <c r="X19" s="624"/>
      <c r="Y19" s="625"/>
      <c r="Z19" s="619">
        <v>0</v>
      </c>
      <c r="AA19" s="619"/>
      <c r="AB19" s="619"/>
      <c r="AC19" s="619"/>
      <c r="AD19" s="626">
        <v>151</v>
      </c>
      <c r="AE19" s="626"/>
      <c r="AF19" s="626"/>
      <c r="AG19" s="626"/>
      <c r="AH19" s="626"/>
      <c r="AI19" s="626"/>
      <c r="AJ19" s="626"/>
      <c r="AK19" s="626"/>
      <c r="AL19" s="627">
        <v>0</v>
      </c>
      <c r="AM19" s="628"/>
      <c r="AN19" s="628"/>
      <c r="AO19" s="629"/>
      <c r="AP19" s="620" t="s">
        <v>272</v>
      </c>
      <c r="AQ19" s="621"/>
      <c r="AR19" s="621"/>
      <c r="AS19" s="621"/>
      <c r="AT19" s="621"/>
      <c r="AU19" s="621"/>
      <c r="AV19" s="621"/>
      <c r="AW19" s="621"/>
      <c r="AX19" s="621"/>
      <c r="AY19" s="621"/>
      <c r="AZ19" s="621"/>
      <c r="BA19" s="621"/>
      <c r="BB19" s="621"/>
      <c r="BC19" s="621"/>
      <c r="BD19" s="621"/>
      <c r="BE19" s="621"/>
      <c r="BF19" s="622"/>
      <c r="BG19" s="623" t="s">
        <v>128</v>
      </c>
      <c r="BH19" s="624"/>
      <c r="BI19" s="624"/>
      <c r="BJ19" s="624"/>
      <c r="BK19" s="624"/>
      <c r="BL19" s="624"/>
      <c r="BM19" s="624"/>
      <c r="BN19" s="625"/>
      <c r="BO19" s="619" t="s">
        <v>128</v>
      </c>
      <c r="BP19" s="619"/>
      <c r="BQ19" s="619"/>
      <c r="BR19" s="619"/>
      <c r="BS19" s="626" t="s">
        <v>128</v>
      </c>
      <c r="BT19" s="626"/>
      <c r="BU19" s="626"/>
      <c r="BV19" s="626"/>
      <c r="BW19" s="626"/>
      <c r="BX19" s="626"/>
      <c r="BY19" s="626"/>
      <c r="BZ19" s="626"/>
      <c r="CA19" s="626"/>
      <c r="CB19" s="630"/>
      <c r="CD19" s="620" t="s">
        <v>273</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19" t="s">
        <v>128</v>
      </c>
      <c r="DA19" s="619"/>
      <c r="DB19" s="619"/>
      <c r="DC19" s="619"/>
      <c r="DD19" s="642" t="s">
        <v>128</v>
      </c>
      <c r="DE19" s="624"/>
      <c r="DF19" s="624"/>
      <c r="DG19" s="624"/>
      <c r="DH19" s="624"/>
      <c r="DI19" s="624"/>
      <c r="DJ19" s="624"/>
      <c r="DK19" s="624"/>
      <c r="DL19" s="624"/>
      <c r="DM19" s="624"/>
      <c r="DN19" s="624"/>
      <c r="DO19" s="624"/>
      <c r="DP19" s="625"/>
      <c r="DQ19" s="642" t="s">
        <v>128</v>
      </c>
      <c r="DR19" s="624"/>
      <c r="DS19" s="624"/>
      <c r="DT19" s="624"/>
      <c r="DU19" s="624"/>
      <c r="DV19" s="624"/>
      <c r="DW19" s="624"/>
      <c r="DX19" s="624"/>
      <c r="DY19" s="624"/>
      <c r="DZ19" s="624"/>
      <c r="EA19" s="624"/>
      <c r="EB19" s="624"/>
      <c r="EC19" s="643"/>
    </row>
    <row r="20" spans="2:133" ht="11.25" customHeight="1" x14ac:dyDescent="0.15">
      <c r="B20" s="620" t="s">
        <v>274</v>
      </c>
      <c r="C20" s="621"/>
      <c r="D20" s="621"/>
      <c r="E20" s="621"/>
      <c r="F20" s="621"/>
      <c r="G20" s="621"/>
      <c r="H20" s="621"/>
      <c r="I20" s="621"/>
      <c r="J20" s="621"/>
      <c r="K20" s="621"/>
      <c r="L20" s="621"/>
      <c r="M20" s="621"/>
      <c r="N20" s="621"/>
      <c r="O20" s="621"/>
      <c r="P20" s="621"/>
      <c r="Q20" s="622"/>
      <c r="R20" s="623">
        <v>829</v>
      </c>
      <c r="S20" s="624"/>
      <c r="T20" s="624"/>
      <c r="U20" s="624"/>
      <c r="V20" s="624"/>
      <c r="W20" s="624"/>
      <c r="X20" s="624"/>
      <c r="Y20" s="625"/>
      <c r="Z20" s="619">
        <v>0</v>
      </c>
      <c r="AA20" s="619"/>
      <c r="AB20" s="619"/>
      <c r="AC20" s="619"/>
      <c r="AD20" s="626">
        <v>829</v>
      </c>
      <c r="AE20" s="626"/>
      <c r="AF20" s="626"/>
      <c r="AG20" s="626"/>
      <c r="AH20" s="626"/>
      <c r="AI20" s="626"/>
      <c r="AJ20" s="626"/>
      <c r="AK20" s="626"/>
      <c r="AL20" s="627">
        <v>0.1</v>
      </c>
      <c r="AM20" s="628"/>
      <c r="AN20" s="628"/>
      <c r="AO20" s="629"/>
      <c r="AP20" s="620" t="s">
        <v>275</v>
      </c>
      <c r="AQ20" s="621"/>
      <c r="AR20" s="621"/>
      <c r="AS20" s="621"/>
      <c r="AT20" s="621"/>
      <c r="AU20" s="621"/>
      <c r="AV20" s="621"/>
      <c r="AW20" s="621"/>
      <c r="AX20" s="621"/>
      <c r="AY20" s="621"/>
      <c r="AZ20" s="621"/>
      <c r="BA20" s="621"/>
      <c r="BB20" s="621"/>
      <c r="BC20" s="621"/>
      <c r="BD20" s="621"/>
      <c r="BE20" s="621"/>
      <c r="BF20" s="622"/>
      <c r="BG20" s="623" t="s">
        <v>128</v>
      </c>
      <c r="BH20" s="624"/>
      <c r="BI20" s="624"/>
      <c r="BJ20" s="624"/>
      <c r="BK20" s="624"/>
      <c r="BL20" s="624"/>
      <c r="BM20" s="624"/>
      <c r="BN20" s="625"/>
      <c r="BO20" s="619" t="s">
        <v>128</v>
      </c>
      <c r="BP20" s="619"/>
      <c r="BQ20" s="619"/>
      <c r="BR20" s="619"/>
      <c r="BS20" s="626" t="s">
        <v>128</v>
      </c>
      <c r="BT20" s="626"/>
      <c r="BU20" s="626"/>
      <c r="BV20" s="626"/>
      <c r="BW20" s="626"/>
      <c r="BX20" s="626"/>
      <c r="BY20" s="626"/>
      <c r="BZ20" s="626"/>
      <c r="CA20" s="626"/>
      <c r="CB20" s="630"/>
      <c r="CD20" s="620" t="s">
        <v>276</v>
      </c>
      <c r="CE20" s="621"/>
      <c r="CF20" s="621"/>
      <c r="CG20" s="621"/>
      <c r="CH20" s="621"/>
      <c r="CI20" s="621"/>
      <c r="CJ20" s="621"/>
      <c r="CK20" s="621"/>
      <c r="CL20" s="621"/>
      <c r="CM20" s="621"/>
      <c r="CN20" s="621"/>
      <c r="CO20" s="621"/>
      <c r="CP20" s="621"/>
      <c r="CQ20" s="622"/>
      <c r="CR20" s="623">
        <v>2413840</v>
      </c>
      <c r="CS20" s="624"/>
      <c r="CT20" s="624"/>
      <c r="CU20" s="624"/>
      <c r="CV20" s="624"/>
      <c r="CW20" s="624"/>
      <c r="CX20" s="624"/>
      <c r="CY20" s="625"/>
      <c r="CZ20" s="619">
        <v>100</v>
      </c>
      <c r="DA20" s="619"/>
      <c r="DB20" s="619"/>
      <c r="DC20" s="619"/>
      <c r="DD20" s="642">
        <v>384874</v>
      </c>
      <c r="DE20" s="624"/>
      <c r="DF20" s="624"/>
      <c r="DG20" s="624"/>
      <c r="DH20" s="624"/>
      <c r="DI20" s="624"/>
      <c r="DJ20" s="624"/>
      <c r="DK20" s="624"/>
      <c r="DL20" s="624"/>
      <c r="DM20" s="624"/>
      <c r="DN20" s="624"/>
      <c r="DO20" s="624"/>
      <c r="DP20" s="625"/>
      <c r="DQ20" s="642">
        <v>1632532</v>
      </c>
      <c r="DR20" s="624"/>
      <c r="DS20" s="624"/>
      <c r="DT20" s="624"/>
      <c r="DU20" s="624"/>
      <c r="DV20" s="624"/>
      <c r="DW20" s="624"/>
      <c r="DX20" s="624"/>
      <c r="DY20" s="624"/>
      <c r="DZ20" s="624"/>
      <c r="EA20" s="624"/>
      <c r="EB20" s="624"/>
      <c r="EC20" s="643"/>
    </row>
    <row r="21" spans="2:133" ht="11.25" customHeight="1" x14ac:dyDescent="0.15">
      <c r="B21" s="620" t="s">
        <v>277</v>
      </c>
      <c r="C21" s="621"/>
      <c r="D21" s="621"/>
      <c r="E21" s="621"/>
      <c r="F21" s="621"/>
      <c r="G21" s="621"/>
      <c r="H21" s="621"/>
      <c r="I21" s="621"/>
      <c r="J21" s="621"/>
      <c r="K21" s="621"/>
      <c r="L21" s="621"/>
      <c r="M21" s="621"/>
      <c r="N21" s="621"/>
      <c r="O21" s="621"/>
      <c r="P21" s="621"/>
      <c r="Q21" s="622"/>
      <c r="R21" s="623">
        <v>98</v>
      </c>
      <c r="S21" s="624"/>
      <c r="T21" s="624"/>
      <c r="U21" s="624"/>
      <c r="V21" s="624"/>
      <c r="W21" s="624"/>
      <c r="X21" s="624"/>
      <c r="Y21" s="625"/>
      <c r="Z21" s="619">
        <v>0</v>
      </c>
      <c r="AA21" s="619"/>
      <c r="AB21" s="619"/>
      <c r="AC21" s="619"/>
      <c r="AD21" s="626">
        <v>98</v>
      </c>
      <c r="AE21" s="626"/>
      <c r="AF21" s="626"/>
      <c r="AG21" s="626"/>
      <c r="AH21" s="626"/>
      <c r="AI21" s="626"/>
      <c r="AJ21" s="626"/>
      <c r="AK21" s="626"/>
      <c r="AL21" s="627">
        <v>0</v>
      </c>
      <c r="AM21" s="628"/>
      <c r="AN21" s="628"/>
      <c r="AO21" s="629"/>
      <c r="AP21" s="620" t="s">
        <v>278</v>
      </c>
      <c r="AQ21" s="655"/>
      <c r="AR21" s="655"/>
      <c r="AS21" s="655"/>
      <c r="AT21" s="655"/>
      <c r="AU21" s="655"/>
      <c r="AV21" s="655"/>
      <c r="AW21" s="655"/>
      <c r="AX21" s="655"/>
      <c r="AY21" s="655"/>
      <c r="AZ21" s="655"/>
      <c r="BA21" s="655"/>
      <c r="BB21" s="655"/>
      <c r="BC21" s="655"/>
      <c r="BD21" s="655"/>
      <c r="BE21" s="655"/>
      <c r="BF21" s="656"/>
      <c r="BG21" s="623" t="s">
        <v>128</v>
      </c>
      <c r="BH21" s="624"/>
      <c r="BI21" s="624"/>
      <c r="BJ21" s="624"/>
      <c r="BK21" s="624"/>
      <c r="BL21" s="624"/>
      <c r="BM21" s="624"/>
      <c r="BN21" s="625"/>
      <c r="BO21" s="619" t="s">
        <v>128</v>
      </c>
      <c r="BP21" s="619"/>
      <c r="BQ21" s="619"/>
      <c r="BR21" s="619"/>
      <c r="BS21" s="626" t="s">
        <v>128</v>
      </c>
      <c r="BT21" s="626"/>
      <c r="BU21" s="626"/>
      <c r="BV21" s="626"/>
      <c r="BW21" s="626"/>
      <c r="BX21" s="626"/>
      <c r="BY21" s="626"/>
      <c r="BZ21" s="626"/>
      <c r="CA21" s="626"/>
      <c r="CB21" s="630"/>
      <c r="CD21" s="649"/>
      <c r="CE21" s="650"/>
      <c r="CF21" s="650"/>
      <c r="CG21" s="650"/>
      <c r="CH21" s="650"/>
      <c r="CI21" s="650"/>
      <c r="CJ21" s="650"/>
      <c r="CK21" s="650"/>
      <c r="CL21" s="650"/>
      <c r="CM21" s="650"/>
      <c r="CN21" s="650"/>
      <c r="CO21" s="650"/>
      <c r="CP21" s="650"/>
      <c r="CQ21" s="651"/>
      <c r="CR21" s="652"/>
      <c r="CS21" s="647"/>
      <c r="CT21" s="647"/>
      <c r="CU21" s="647"/>
      <c r="CV21" s="647"/>
      <c r="CW21" s="647"/>
      <c r="CX21" s="647"/>
      <c r="CY21" s="653"/>
      <c r="CZ21" s="654"/>
      <c r="DA21" s="654"/>
      <c r="DB21" s="654"/>
      <c r="DC21" s="654"/>
      <c r="DD21" s="646"/>
      <c r="DE21" s="647"/>
      <c r="DF21" s="647"/>
      <c r="DG21" s="647"/>
      <c r="DH21" s="647"/>
      <c r="DI21" s="647"/>
      <c r="DJ21" s="647"/>
      <c r="DK21" s="647"/>
      <c r="DL21" s="647"/>
      <c r="DM21" s="647"/>
      <c r="DN21" s="647"/>
      <c r="DO21" s="647"/>
      <c r="DP21" s="653"/>
      <c r="DQ21" s="646"/>
      <c r="DR21" s="647"/>
      <c r="DS21" s="647"/>
      <c r="DT21" s="647"/>
      <c r="DU21" s="647"/>
      <c r="DV21" s="647"/>
      <c r="DW21" s="647"/>
      <c r="DX21" s="647"/>
      <c r="DY21" s="647"/>
      <c r="DZ21" s="647"/>
      <c r="EA21" s="647"/>
      <c r="EB21" s="647"/>
      <c r="EC21" s="648"/>
    </row>
    <row r="22" spans="2:133" ht="11.25" customHeight="1" x14ac:dyDescent="0.15">
      <c r="B22" s="660" t="s">
        <v>279</v>
      </c>
      <c r="C22" s="661"/>
      <c r="D22" s="661"/>
      <c r="E22" s="661"/>
      <c r="F22" s="661"/>
      <c r="G22" s="661"/>
      <c r="H22" s="661"/>
      <c r="I22" s="661"/>
      <c r="J22" s="661"/>
      <c r="K22" s="661"/>
      <c r="L22" s="661"/>
      <c r="M22" s="661"/>
      <c r="N22" s="661"/>
      <c r="O22" s="661"/>
      <c r="P22" s="661"/>
      <c r="Q22" s="662"/>
      <c r="R22" s="623">
        <v>1024</v>
      </c>
      <c r="S22" s="624"/>
      <c r="T22" s="624"/>
      <c r="U22" s="624"/>
      <c r="V22" s="624"/>
      <c r="W22" s="624"/>
      <c r="X22" s="624"/>
      <c r="Y22" s="625"/>
      <c r="Z22" s="619">
        <v>0</v>
      </c>
      <c r="AA22" s="619"/>
      <c r="AB22" s="619"/>
      <c r="AC22" s="619"/>
      <c r="AD22" s="626">
        <v>1024</v>
      </c>
      <c r="AE22" s="626"/>
      <c r="AF22" s="626"/>
      <c r="AG22" s="626"/>
      <c r="AH22" s="626"/>
      <c r="AI22" s="626"/>
      <c r="AJ22" s="626"/>
      <c r="AK22" s="626"/>
      <c r="AL22" s="627">
        <v>0.10000000149011612</v>
      </c>
      <c r="AM22" s="628"/>
      <c r="AN22" s="628"/>
      <c r="AO22" s="629"/>
      <c r="AP22" s="620" t="s">
        <v>280</v>
      </c>
      <c r="AQ22" s="655"/>
      <c r="AR22" s="655"/>
      <c r="AS22" s="655"/>
      <c r="AT22" s="655"/>
      <c r="AU22" s="655"/>
      <c r="AV22" s="655"/>
      <c r="AW22" s="655"/>
      <c r="AX22" s="655"/>
      <c r="AY22" s="655"/>
      <c r="AZ22" s="655"/>
      <c r="BA22" s="655"/>
      <c r="BB22" s="655"/>
      <c r="BC22" s="655"/>
      <c r="BD22" s="655"/>
      <c r="BE22" s="655"/>
      <c r="BF22" s="656"/>
      <c r="BG22" s="623" t="s">
        <v>128</v>
      </c>
      <c r="BH22" s="624"/>
      <c r="BI22" s="624"/>
      <c r="BJ22" s="624"/>
      <c r="BK22" s="624"/>
      <c r="BL22" s="624"/>
      <c r="BM22" s="624"/>
      <c r="BN22" s="625"/>
      <c r="BO22" s="619" t="s">
        <v>128</v>
      </c>
      <c r="BP22" s="619"/>
      <c r="BQ22" s="619"/>
      <c r="BR22" s="619"/>
      <c r="BS22" s="626" t="s">
        <v>128</v>
      </c>
      <c r="BT22" s="626"/>
      <c r="BU22" s="626"/>
      <c r="BV22" s="626"/>
      <c r="BW22" s="626"/>
      <c r="BX22" s="626"/>
      <c r="BY22" s="626"/>
      <c r="BZ22" s="626"/>
      <c r="CA22" s="626"/>
      <c r="CB22" s="630"/>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0" t="s">
        <v>282</v>
      </c>
      <c r="C23" s="621"/>
      <c r="D23" s="621"/>
      <c r="E23" s="621"/>
      <c r="F23" s="621"/>
      <c r="G23" s="621"/>
      <c r="H23" s="621"/>
      <c r="I23" s="621"/>
      <c r="J23" s="621"/>
      <c r="K23" s="621"/>
      <c r="L23" s="621"/>
      <c r="M23" s="621"/>
      <c r="N23" s="621"/>
      <c r="O23" s="621"/>
      <c r="P23" s="621"/>
      <c r="Q23" s="622"/>
      <c r="R23" s="623">
        <v>1328025</v>
      </c>
      <c r="S23" s="624"/>
      <c r="T23" s="624"/>
      <c r="U23" s="624"/>
      <c r="V23" s="624"/>
      <c r="W23" s="624"/>
      <c r="X23" s="624"/>
      <c r="Y23" s="625"/>
      <c r="Z23" s="619">
        <v>52.3</v>
      </c>
      <c r="AA23" s="619"/>
      <c r="AB23" s="619"/>
      <c r="AC23" s="619"/>
      <c r="AD23" s="626">
        <v>1159379</v>
      </c>
      <c r="AE23" s="626"/>
      <c r="AF23" s="626"/>
      <c r="AG23" s="626"/>
      <c r="AH23" s="626"/>
      <c r="AI23" s="626"/>
      <c r="AJ23" s="626"/>
      <c r="AK23" s="626"/>
      <c r="AL23" s="627">
        <v>85.7</v>
      </c>
      <c r="AM23" s="628"/>
      <c r="AN23" s="628"/>
      <c r="AO23" s="629"/>
      <c r="AP23" s="620" t="s">
        <v>283</v>
      </c>
      <c r="AQ23" s="655"/>
      <c r="AR23" s="655"/>
      <c r="AS23" s="655"/>
      <c r="AT23" s="655"/>
      <c r="AU23" s="655"/>
      <c r="AV23" s="655"/>
      <c r="AW23" s="655"/>
      <c r="AX23" s="655"/>
      <c r="AY23" s="655"/>
      <c r="AZ23" s="655"/>
      <c r="BA23" s="655"/>
      <c r="BB23" s="655"/>
      <c r="BC23" s="655"/>
      <c r="BD23" s="655"/>
      <c r="BE23" s="655"/>
      <c r="BF23" s="656"/>
      <c r="BG23" s="623" t="s">
        <v>128</v>
      </c>
      <c r="BH23" s="624"/>
      <c r="BI23" s="624"/>
      <c r="BJ23" s="624"/>
      <c r="BK23" s="624"/>
      <c r="BL23" s="624"/>
      <c r="BM23" s="624"/>
      <c r="BN23" s="625"/>
      <c r="BO23" s="619" t="s">
        <v>128</v>
      </c>
      <c r="BP23" s="619"/>
      <c r="BQ23" s="619"/>
      <c r="BR23" s="619"/>
      <c r="BS23" s="626" t="s">
        <v>128</v>
      </c>
      <c r="BT23" s="626"/>
      <c r="BU23" s="626"/>
      <c r="BV23" s="626"/>
      <c r="BW23" s="626"/>
      <c r="BX23" s="626"/>
      <c r="BY23" s="626"/>
      <c r="BZ23" s="626"/>
      <c r="CA23" s="626"/>
      <c r="CB23" s="630"/>
      <c r="CD23" s="612" t="s">
        <v>223</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57" t="s">
        <v>287</v>
      </c>
      <c r="DM23" s="658"/>
      <c r="DN23" s="658"/>
      <c r="DO23" s="658"/>
      <c r="DP23" s="658"/>
      <c r="DQ23" s="658"/>
      <c r="DR23" s="658"/>
      <c r="DS23" s="658"/>
      <c r="DT23" s="658"/>
      <c r="DU23" s="658"/>
      <c r="DV23" s="659"/>
      <c r="DW23" s="612" t="s">
        <v>288</v>
      </c>
      <c r="DX23" s="613"/>
      <c r="DY23" s="613"/>
      <c r="DZ23" s="613"/>
      <c r="EA23" s="613"/>
      <c r="EB23" s="613"/>
      <c r="EC23" s="614"/>
    </row>
    <row r="24" spans="2:133" ht="11.25" customHeight="1" x14ac:dyDescent="0.15">
      <c r="B24" s="620" t="s">
        <v>289</v>
      </c>
      <c r="C24" s="621"/>
      <c r="D24" s="621"/>
      <c r="E24" s="621"/>
      <c r="F24" s="621"/>
      <c r="G24" s="621"/>
      <c r="H24" s="621"/>
      <c r="I24" s="621"/>
      <c r="J24" s="621"/>
      <c r="K24" s="621"/>
      <c r="L24" s="621"/>
      <c r="M24" s="621"/>
      <c r="N24" s="621"/>
      <c r="O24" s="621"/>
      <c r="P24" s="621"/>
      <c r="Q24" s="622"/>
      <c r="R24" s="623">
        <v>1159379</v>
      </c>
      <c r="S24" s="624"/>
      <c r="T24" s="624"/>
      <c r="U24" s="624"/>
      <c r="V24" s="624"/>
      <c r="W24" s="624"/>
      <c r="X24" s="624"/>
      <c r="Y24" s="625"/>
      <c r="Z24" s="619">
        <v>45.7</v>
      </c>
      <c r="AA24" s="619"/>
      <c r="AB24" s="619"/>
      <c r="AC24" s="619"/>
      <c r="AD24" s="626">
        <v>1159379</v>
      </c>
      <c r="AE24" s="626"/>
      <c r="AF24" s="626"/>
      <c r="AG24" s="626"/>
      <c r="AH24" s="626"/>
      <c r="AI24" s="626"/>
      <c r="AJ24" s="626"/>
      <c r="AK24" s="626"/>
      <c r="AL24" s="627">
        <v>85.7</v>
      </c>
      <c r="AM24" s="628"/>
      <c r="AN24" s="628"/>
      <c r="AO24" s="629"/>
      <c r="AP24" s="620" t="s">
        <v>290</v>
      </c>
      <c r="AQ24" s="655"/>
      <c r="AR24" s="655"/>
      <c r="AS24" s="655"/>
      <c r="AT24" s="655"/>
      <c r="AU24" s="655"/>
      <c r="AV24" s="655"/>
      <c r="AW24" s="655"/>
      <c r="AX24" s="655"/>
      <c r="AY24" s="655"/>
      <c r="AZ24" s="655"/>
      <c r="BA24" s="655"/>
      <c r="BB24" s="655"/>
      <c r="BC24" s="655"/>
      <c r="BD24" s="655"/>
      <c r="BE24" s="655"/>
      <c r="BF24" s="656"/>
      <c r="BG24" s="623" t="s">
        <v>128</v>
      </c>
      <c r="BH24" s="624"/>
      <c r="BI24" s="624"/>
      <c r="BJ24" s="624"/>
      <c r="BK24" s="624"/>
      <c r="BL24" s="624"/>
      <c r="BM24" s="624"/>
      <c r="BN24" s="625"/>
      <c r="BO24" s="619" t="s">
        <v>128</v>
      </c>
      <c r="BP24" s="619"/>
      <c r="BQ24" s="619"/>
      <c r="BR24" s="619"/>
      <c r="BS24" s="626" t="s">
        <v>128</v>
      </c>
      <c r="BT24" s="626"/>
      <c r="BU24" s="626"/>
      <c r="BV24" s="626"/>
      <c r="BW24" s="626"/>
      <c r="BX24" s="626"/>
      <c r="BY24" s="626"/>
      <c r="BZ24" s="626"/>
      <c r="CA24" s="626"/>
      <c r="CB24" s="630"/>
      <c r="CD24" s="631" t="s">
        <v>291</v>
      </c>
      <c r="CE24" s="632"/>
      <c r="CF24" s="632"/>
      <c r="CG24" s="632"/>
      <c r="CH24" s="632"/>
      <c r="CI24" s="632"/>
      <c r="CJ24" s="632"/>
      <c r="CK24" s="632"/>
      <c r="CL24" s="632"/>
      <c r="CM24" s="632"/>
      <c r="CN24" s="632"/>
      <c r="CO24" s="632"/>
      <c r="CP24" s="632"/>
      <c r="CQ24" s="633"/>
      <c r="CR24" s="634">
        <v>818184</v>
      </c>
      <c r="CS24" s="635"/>
      <c r="CT24" s="635"/>
      <c r="CU24" s="635"/>
      <c r="CV24" s="635"/>
      <c r="CW24" s="635"/>
      <c r="CX24" s="635"/>
      <c r="CY24" s="636"/>
      <c r="CZ24" s="639">
        <v>33.9</v>
      </c>
      <c r="DA24" s="640"/>
      <c r="DB24" s="640"/>
      <c r="DC24" s="644"/>
      <c r="DD24" s="663">
        <v>680140</v>
      </c>
      <c r="DE24" s="635"/>
      <c r="DF24" s="635"/>
      <c r="DG24" s="635"/>
      <c r="DH24" s="635"/>
      <c r="DI24" s="635"/>
      <c r="DJ24" s="635"/>
      <c r="DK24" s="636"/>
      <c r="DL24" s="663">
        <v>626486</v>
      </c>
      <c r="DM24" s="635"/>
      <c r="DN24" s="635"/>
      <c r="DO24" s="635"/>
      <c r="DP24" s="635"/>
      <c r="DQ24" s="635"/>
      <c r="DR24" s="635"/>
      <c r="DS24" s="635"/>
      <c r="DT24" s="635"/>
      <c r="DU24" s="635"/>
      <c r="DV24" s="636"/>
      <c r="DW24" s="639">
        <v>45</v>
      </c>
      <c r="DX24" s="640"/>
      <c r="DY24" s="640"/>
      <c r="DZ24" s="640"/>
      <c r="EA24" s="640"/>
      <c r="EB24" s="640"/>
      <c r="EC24" s="641"/>
    </row>
    <row r="25" spans="2:133" ht="11.25" customHeight="1" x14ac:dyDescent="0.15">
      <c r="B25" s="620" t="s">
        <v>292</v>
      </c>
      <c r="C25" s="621"/>
      <c r="D25" s="621"/>
      <c r="E25" s="621"/>
      <c r="F25" s="621"/>
      <c r="G25" s="621"/>
      <c r="H25" s="621"/>
      <c r="I25" s="621"/>
      <c r="J25" s="621"/>
      <c r="K25" s="621"/>
      <c r="L25" s="621"/>
      <c r="M25" s="621"/>
      <c r="N25" s="621"/>
      <c r="O25" s="621"/>
      <c r="P25" s="621"/>
      <c r="Q25" s="622"/>
      <c r="R25" s="623">
        <v>168646</v>
      </c>
      <c r="S25" s="624"/>
      <c r="T25" s="624"/>
      <c r="U25" s="624"/>
      <c r="V25" s="624"/>
      <c r="W25" s="624"/>
      <c r="X25" s="624"/>
      <c r="Y25" s="625"/>
      <c r="Z25" s="619">
        <v>6.6</v>
      </c>
      <c r="AA25" s="619"/>
      <c r="AB25" s="619"/>
      <c r="AC25" s="619"/>
      <c r="AD25" s="626" t="s">
        <v>128</v>
      </c>
      <c r="AE25" s="626"/>
      <c r="AF25" s="626"/>
      <c r="AG25" s="626"/>
      <c r="AH25" s="626"/>
      <c r="AI25" s="626"/>
      <c r="AJ25" s="626"/>
      <c r="AK25" s="626"/>
      <c r="AL25" s="627" t="s">
        <v>128</v>
      </c>
      <c r="AM25" s="628"/>
      <c r="AN25" s="628"/>
      <c r="AO25" s="629"/>
      <c r="AP25" s="620" t="s">
        <v>293</v>
      </c>
      <c r="AQ25" s="655"/>
      <c r="AR25" s="655"/>
      <c r="AS25" s="655"/>
      <c r="AT25" s="655"/>
      <c r="AU25" s="655"/>
      <c r="AV25" s="655"/>
      <c r="AW25" s="655"/>
      <c r="AX25" s="655"/>
      <c r="AY25" s="655"/>
      <c r="AZ25" s="655"/>
      <c r="BA25" s="655"/>
      <c r="BB25" s="655"/>
      <c r="BC25" s="655"/>
      <c r="BD25" s="655"/>
      <c r="BE25" s="655"/>
      <c r="BF25" s="656"/>
      <c r="BG25" s="623" t="s">
        <v>128</v>
      </c>
      <c r="BH25" s="624"/>
      <c r="BI25" s="624"/>
      <c r="BJ25" s="624"/>
      <c r="BK25" s="624"/>
      <c r="BL25" s="624"/>
      <c r="BM25" s="624"/>
      <c r="BN25" s="625"/>
      <c r="BO25" s="619" t="s">
        <v>128</v>
      </c>
      <c r="BP25" s="619"/>
      <c r="BQ25" s="619"/>
      <c r="BR25" s="619"/>
      <c r="BS25" s="626" t="s">
        <v>128</v>
      </c>
      <c r="BT25" s="626"/>
      <c r="BU25" s="626"/>
      <c r="BV25" s="626"/>
      <c r="BW25" s="626"/>
      <c r="BX25" s="626"/>
      <c r="BY25" s="626"/>
      <c r="BZ25" s="626"/>
      <c r="CA25" s="626"/>
      <c r="CB25" s="630"/>
      <c r="CD25" s="620" t="s">
        <v>294</v>
      </c>
      <c r="CE25" s="621"/>
      <c r="CF25" s="621"/>
      <c r="CG25" s="621"/>
      <c r="CH25" s="621"/>
      <c r="CI25" s="621"/>
      <c r="CJ25" s="621"/>
      <c r="CK25" s="621"/>
      <c r="CL25" s="621"/>
      <c r="CM25" s="621"/>
      <c r="CN25" s="621"/>
      <c r="CO25" s="621"/>
      <c r="CP25" s="621"/>
      <c r="CQ25" s="622"/>
      <c r="CR25" s="623">
        <v>452567</v>
      </c>
      <c r="CS25" s="666"/>
      <c r="CT25" s="666"/>
      <c r="CU25" s="666"/>
      <c r="CV25" s="666"/>
      <c r="CW25" s="666"/>
      <c r="CX25" s="666"/>
      <c r="CY25" s="667"/>
      <c r="CZ25" s="627">
        <v>18.7</v>
      </c>
      <c r="DA25" s="664"/>
      <c r="DB25" s="664"/>
      <c r="DC25" s="668"/>
      <c r="DD25" s="642">
        <v>410064</v>
      </c>
      <c r="DE25" s="666"/>
      <c r="DF25" s="666"/>
      <c r="DG25" s="666"/>
      <c r="DH25" s="666"/>
      <c r="DI25" s="666"/>
      <c r="DJ25" s="666"/>
      <c r="DK25" s="667"/>
      <c r="DL25" s="642">
        <v>356787</v>
      </c>
      <c r="DM25" s="666"/>
      <c r="DN25" s="666"/>
      <c r="DO25" s="666"/>
      <c r="DP25" s="666"/>
      <c r="DQ25" s="666"/>
      <c r="DR25" s="666"/>
      <c r="DS25" s="666"/>
      <c r="DT25" s="666"/>
      <c r="DU25" s="666"/>
      <c r="DV25" s="667"/>
      <c r="DW25" s="627">
        <v>25.6</v>
      </c>
      <c r="DX25" s="664"/>
      <c r="DY25" s="664"/>
      <c r="DZ25" s="664"/>
      <c r="EA25" s="664"/>
      <c r="EB25" s="664"/>
      <c r="EC25" s="665"/>
    </row>
    <row r="26" spans="2:133" ht="11.25" customHeight="1" x14ac:dyDescent="0.15">
      <c r="B26" s="620" t="s">
        <v>295</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19" t="s">
        <v>128</v>
      </c>
      <c r="AA26" s="619"/>
      <c r="AB26" s="619"/>
      <c r="AC26" s="619"/>
      <c r="AD26" s="626" t="s">
        <v>128</v>
      </c>
      <c r="AE26" s="626"/>
      <c r="AF26" s="626"/>
      <c r="AG26" s="626"/>
      <c r="AH26" s="626"/>
      <c r="AI26" s="626"/>
      <c r="AJ26" s="626"/>
      <c r="AK26" s="626"/>
      <c r="AL26" s="627" t="s">
        <v>128</v>
      </c>
      <c r="AM26" s="628"/>
      <c r="AN26" s="628"/>
      <c r="AO26" s="629"/>
      <c r="AP26" s="620" t="s">
        <v>296</v>
      </c>
      <c r="AQ26" s="655"/>
      <c r="AR26" s="655"/>
      <c r="AS26" s="655"/>
      <c r="AT26" s="655"/>
      <c r="AU26" s="655"/>
      <c r="AV26" s="655"/>
      <c r="AW26" s="655"/>
      <c r="AX26" s="655"/>
      <c r="AY26" s="655"/>
      <c r="AZ26" s="655"/>
      <c r="BA26" s="655"/>
      <c r="BB26" s="655"/>
      <c r="BC26" s="655"/>
      <c r="BD26" s="655"/>
      <c r="BE26" s="655"/>
      <c r="BF26" s="656"/>
      <c r="BG26" s="623" t="s">
        <v>128</v>
      </c>
      <c r="BH26" s="624"/>
      <c r="BI26" s="624"/>
      <c r="BJ26" s="624"/>
      <c r="BK26" s="624"/>
      <c r="BL26" s="624"/>
      <c r="BM26" s="624"/>
      <c r="BN26" s="625"/>
      <c r="BO26" s="619" t="s">
        <v>128</v>
      </c>
      <c r="BP26" s="619"/>
      <c r="BQ26" s="619"/>
      <c r="BR26" s="619"/>
      <c r="BS26" s="626" t="s">
        <v>128</v>
      </c>
      <c r="BT26" s="626"/>
      <c r="BU26" s="626"/>
      <c r="BV26" s="626"/>
      <c r="BW26" s="626"/>
      <c r="BX26" s="626"/>
      <c r="BY26" s="626"/>
      <c r="BZ26" s="626"/>
      <c r="CA26" s="626"/>
      <c r="CB26" s="630"/>
      <c r="CD26" s="620" t="s">
        <v>297</v>
      </c>
      <c r="CE26" s="621"/>
      <c r="CF26" s="621"/>
      <c r="CG26" s="621"/>
      <c r="CH26" s="621"/>
      <c r="CI26" s="621"/>
      <c r="CJ26" s="621"/>
      <c r="CK26" s="621"/>
      <c r="CL26" s="621"/>
      <c r="CM26" s="621"/>
      <c r="CN26" s="621"/>
      <c r="CO26" s="621"/>
      <c r="CP26" s="621"/>
      <c r="CQ26" s="622"/>
      <c r="CR26" s="623">
        <v>249741</v>
      </c>
      <c r="CS26" s="624"/>
      <c r="CT26" s="624"/>
      <c r="CU26" s="624"/>
      <c r="CV26" s="624"/>
      <c r="CW26" s="624"/>
      <c r="CX26" s="624"/>
      <c r="CY26" s="625"/>
      <c r="CZ26" s="627">
        <v>10.3</v>
      </c>
      <c r="DA26" s="664"/>
      <c r="DB26" s="664"/>
      <c r="DC26" s="668"/>
      <c r="DD26" s="642">
        <v>214117</v>
      </c>
      <c r="DE26" s="624"/>
      <c r="DF26" s="624"/>
      <c r="DG26" s="624"/>
      <c r="DH26" s="624"/>
      <c r="DI26" s="624"/>
      <c r="DJ26" s="624"/>
      <c r="DK26" s="625"/>
      <c r="DL26" s="642" t="s">
        <v>128</v>
      </c>
      <c r="DM26" s="624"/>
      <c r="DN26" s="624"/>
      <c r="DO26" s="624"/>
      <c r="DP26" s="624"/>
      <c r="DQ26" s="624"/>
      <c r="DR26" s="624"/>
      <c r="DS26" s="624"/>
      <c r="DT26" s="624"/>
      <c r="DU26" s="624"/>
      <c r="DV26" s="625"/>
      <c r="DW26" s="627" t="s">
        <v>128</v>
      </c>
      <c r="DX26" s="664"/>
      <c r="DY26" s="664"/>
      <c r="DZ26" s="664"/>
      <c r="EA26" s="664"/>
      <c r="EB26" s="664"/>
      <c r="EC26" s="665"/>
    </row>
    <row r="27" spans="2:133" ht="11.25" customHeight="1" x14ac:dyDescent="0.15">
      <c r="B27" s="620" t="s">
        <v>298</v>
      </c>
      <c r="C27" s="621"/>
      <c r="D27" s="621"/>
      <c r="E27" s="621"/>
      <c r="F27" s="621"/>
      <c r="G27" s="621"/>
      <c r="H27" s="621"/>
      <c r="I27" s="621"/>
      <c r="J27" s="621"/>
      <c r="K27" s="621"/>
      <c r="L27" s="621"/>
      <c r="M27" s="621"/>
      <c r="N27" s="621"/>
      <c r="O27" s="621"/>
      <c r="P27" s="621"/>
      <c r="Q27" s="622"/>
      <c r="R27" s="623">
        <v>1515656</v>
      </c>
      <c r="S27" s="624"/>
      <c r="T27" s="624"/>
      <c r="U27" s="624"/>
      <c r="V27" s="624"/>
      <c r="W27" s="624"/>
      <c r="X27" s="624"/>
      <c r="Y27" s="625"/>
      <c r="Z27" s="619">
        <v>59.7</v>
      </c>
      <c r="AA27" s="619"/>
      <c r="AB27" s="619"/>
      <c r="AC27" s="619"/>
      <c r="AD27" s="626">
        <v>1347010</v>
      </c>
      <c r="AE27" s="626"/>
      <c r="AF27" s="626"/>
      <c r="AG27" s="626"/>
      <c r="AH27" s="626"/>
      <c r="AI27" s="626"/>
      <c r="AJ27" s="626"/>
      <c r="AK27" s="626"/>
      <c r="AL27" s="627">
        <v>99.599998474121094</v>
      </c>
      <c r="AM27" s="628"/>
      <c r="AN27" s="628"/>
      <c r="AO27" s="629"/>
      <c r="AP27" s="620" t="s">
        <v>299</v>
      </c>
      <c r="AQ27" s="621"/>
      <c r="AR27" s="621"/>
      <c r="AS27" s="621"/>
      <c r="AT27" s="621"/>
      <c r="AU27" s="621"/>
      <c r="AV27" s="621"/>
      <c r="AW27" s="621"/>
      <c r="AX27" s="621"/>
      <c r="AY27" s="621"/>
      <c r="AZ27" s="621"/>
      <c r="BA27" s="621"/>
      <c r="BB27" s="621"/>
      <c r="BC27" s="621"/>
      <c r="BD27" s="621"/>
      <c r="BE27" s="621"/>
      <c r="BF27" s="622"/>
      <c r="BG27" s="623">
        <v>108930</v>
      </c>
      <c r="BH27" s="624"/>
      <c r="BI27" s="624"/>
      <c r="BJ27" s="624"/>
      <c r="BK27" s="624"/>
      <c r="BL27" s="624"/>
      <c r="BM27" s="624"/>
      <c r="BN27" s="625"/>
      <c r="BO27" s="619">
        <v>100</v>
      </c>
      <c r="BP27" s="619"/>
      <c r="BQ27" s="619"/>
      <c r="BR27" s="619"/>
      <c r="BS27" s="626" t="s">
        <v>128</v>
      </c>
      <c r="BT27" s="626"/>
      <c r="BU27" s="626"/>
      <c r="BV27" s="626"/>
      <c r="BW27" s="626"/>
      <c r="BX27" s="626"/>
      <c r="BY27" s="626"/>
      <c r="BZ27" s="626"/>
      <c r="CA27" s="626"/>
      <c r="CB27" s="630"/>
      <c r="CD27" s="620" t="s">
        <v>300</v>
      </c>
      <c r="CE27" s="621"/>
      <c r="CF27" s="621"/>
      <c r="CG27" s="621"/>
      <c r="CH27" s="621"/>
      <c r="CI27" s="621"/>
      <c r="CJ27" s="621"/>
      <c r="CK27" s="621"/>
      <c r="CL27" s="621"/>
      <c r="CM27" s="621"/>
      <c r="CN27" s="621"/>
      <c r="CO27" s="621"/>
      <c r="CP27" s="621"/>
      <c r="CQ27" s="622"/>
      <c r="CR27" s="623">
        <v>133166</v>
      </c>
      <c r="CS27" s="666"/>
      <c r="CT27" s="666"/>
      <c r="CU27" s="666"/>
      <c r="CV27" s="666"/>
      <c r="CW27" s="666"/>
      <c r="CX27" s="666"/>
      <c r="CY27" s="667"/>
      <c r="CZ27" s="627">
        <v>5.5</v>
      </c>
      <c r="DA27" s="664"/>
      <c r="DB27" s="664"/>
      <c r="DC27" s="668"/>
      <c r="DD27" s="642">
        <v>37657</v>
      </c>
      <c r="DE27" s="666"/>
      <c r="DF27" s="666"/>
      <c r="DG27" s="666"/>
      <c r="DH27" s="666"/>
      <c r="DI27" s="666"/>
      <c r="DJ27" s="666"/>
      <c r="DK27" s="667"/>
      <c r="DL27" s="642">
        <v>37280</v>
      </c>
      <c r="DM27" s="666"/>
      <c r="DN27" s="666"/>
      <c r="DO27" s="666"/>
      <c r="DP27" s="666"/>
      <c r="DQ27" s="666"/>
      <c r="DR27" s="666"/>
      <c r="DS27" s="666"/>
      <c r="DT27" s="666"/>
      <c r="DU27" s="666"/>
      <c r="DV27" s="667"/>
      <c r="DW27" s="627">
        <v>2.7</v>
      </c>
      <c r="DX27" s="664"/>
      <c r="DY27" s="664"/>
      <c r="DZ27" s="664"/>
      <c r="EA27" s="664"/>
      <c r="EB27" s="664"/>
      <c r="EC27" s="665"/>
    </row>
    <row r="28" spans="2:133" ht="11.25" customHeight="1" x14ac:dyDescent="0.15">
      <c r="B28" s="620" t="s">
        <v>301</v>
      </c>
      <c r="C28" s="621"/>
      <c r="D28" s="621"/>
      <c r="E28" s="621"/>
      <c r="F28" s="621"/>
      <c r="G28" s="621"/>
      <c r="H28" s="621"/>
      <c r="I28" s="621"/>
      <c r="J28" s="621"/>
      <c r="K28" s="621"/>
      <c r="L28" s="621"/>
      <c r="M28" s="621"/>
      <c r="N28" s="621"/>
      <c r="O28" s="621"/>
      <c r="P28" s="621"/>
      <c r="Q28" s="622"/>
      <c r="R28" s="623" t="s">
        <v>128</v>
      </c>
      <c r="S28" s="624"/>
      <c r="T28" s="624"/>
      <c r="U28" s="624"/>
      <c r="V28" s="624"/>
      <c r="W28" s="624"/>
      <c r="X28" s="624"/>
      <c r="Y28" s="625"/>
      <c r="Z28" s="619" t="s">
        <v>128</v>
      </c>
      <c r="AA28" s="619"/>
      <c r="AB28" s="619"/>
      <c r="AC28" s="619"/>
      <c r="AD28" s="626" t="s">
        <v>128</v>
      </c>
      <c r="AE28" s="626"/>
      <c r="AF28" s="626"/>
      <c r="AG28" s="626"/>
      <c r="AH28" s="626"/>
      <c r="AI28" s="626"/>
      <c r="AJ28" s="626"/>
      <c r="AK28" s="626"/>
      <c r="AL28" s="627" t="s">
        <v>128</v>
      </c>
      <c r="AM28" s="628"/>
      <c r="AN28" s="628"/>
      <c r="AO28" s="629"/>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19"/>
      <c r="BP28" s="619"/>
      <c r="BQ28" s="619"/>
      <c r="BR28" s="619"/>
      <c r="BS28" s="642"/>
      <c r="BT28" s="624"/>
      <c r="BU28" s="624"/>
      <c r="BV28" s="624"/>
      <c r="BW28" s="624"/>
      <c r="BX28" s="624"/>
      <c r="BY28" s="624"/>
      <c r="BZ28" s="624"/>
      <c r="CA28" s="624"/>
      <c r="CB28" s="643"/>
      <c r="CD28" s="620" t="s">
        <v>302</v>
      </c>
      <c r="CE28" s="621"/>
      <c r="CF28" s="621"/>
      <c r="CG28" s="621"/>
      <c r="CH28" s="621"/>
      <c r="CI28" s="621"/>
      <c r="CJ28" s="621"/>
      <c r="CK28" s="621"/>
      <c r="CL28" s="621"/>
      <c r="CM28" s="621"/>
      <c r="CN28" s="621"/>
      <c r="CO28" s="621"/>
      <c r="CP28" s="621"/>
      <c r="CQ28" s="622"/>
      <c r="CR28" s="623">
        <v>232451</v>
      </c>
      <c r="CS28" s="624"/>
      <c r="CT28" s="624"/>
      <c r="CU28" s="624"/>
      <c r="CV28" s="624"/>
      <c r="CW28" s="624"/>
      <c r="CX28" s="624"/>
      <c r="CY28" s="625"/>
      <c r="CZ28" s="627">
        <v>9.6</v>
      </c>
      <c r="DA28" s="664"/>
      <c r="DB28" s="664"/>
      <c r="DC28" s="668"/>
      <c r="DD28" s="642">
        <v>232419</v>
      </c>
      <c r="DE28" s="624"/>
      <c r="DF28" s="624"/>
      <c r="DG28" s="624"/>
      <c r="DH28" s="624"/>
      <c r="DI28" s="624"/>
      <c r="DJ28" s="624"/>
      <c r="DK28" s="625"/>
      <c r="DL28" s="642">
        <v>232419</v>
      </c>
      <c r="DM28" s="624"/>
      <c r="DN28" s="624"/>
      <c r="DO28" s="624"/>
      <c r="DP28" s="624"/>
      <c r="DQ28" s="624"/>
      <c r="DR28" s="624"/>
      <c r="DS28" s="624"/>
      <c r="DT28" s="624"/>
      <c r="DU28" s="624"/>
      <c r="DV28" s="625"/>
      <c r="DW28" s="627">
        <v>16.7</v>
      </c>
      <c r="DX28" s="664"/>
      <c r="DY28" s="664"/>
      <c r="DZ28" s="664"/>
      <c r="EA28" s="664"/>
      <c r="EB28" s="664"/>
      <c r="EC28" s="665"/>
    </row>
    <row r="29" spans="2:133" ht="11.25" customHeight="1" x14ac:dyDescent="0.15">
      <c r="B29" s="620" t="s">
        <v>303</v>
      </c>
      <c r="C29" s="621"/>
      <c r="D29" s="621"/>
      <c r="E29" s="621"/>
      <c r="F29" s="621"/>
      <c r="G29" s="621"/>
      <c r="H29" s="621"/>
      <c r="I29" s="621"/>
      <c r="J29" s="621"/>
      <c r="K29" s="621"/>
      <c r="L29" s="621"/>
      <c r="M29" s="621"/>
      <c r="N29" s="621"/>
      <c r="O29" s="621"/>
      <c r="P29" s="621"/>
      <c r="Q29" s="622"/>
      <c r="R29" s="623">
        <v>5618</v>
      </c>
      <c r="S29" s="624"/>
      <c r="T29" s="624"/>
      <c r="U29" s="624"/>
      <c r="V29" s="624"/>
      <c r="W29" s="624"/>
      <c r="X29" s="624"/>
      <c r="Y29" s="625"/>
      <c r="Z29" s="619">
        <v>0.2</v>
      </c>
      <c r="AA29" s="619"/>
      <c r="AB29" s="619"/>
      <c r="AC29" s="619"/>
      <c r="AD29" s="626">
        <v>3458</v>
      </c>
      <c r="AE29" s="626"/>
      <c r="AF29" s="626"/>
      <c r="AG29" s="626"/>
      <c r="AH29" s="626"/>
      <c r="AI29" s="626"/>
      <c r="AJ29" s="626"/>
      <c r="AK29" s="626"/>
      <c r="AL29" s="627">
        <v>0.3</v>
      </c>
      <c r="AM29" s="628"/>
      <c r="AN29" s="628"/>
      <c r="AO29" s="629"/>
      <c r="AP29" s="649"/>
      <c r="AQ29" s="650"/>
      <c r="AR29" s="650"/>
      <c r="AS29" s="650"/>
      <c r="AT29" s="650"/>
      <c r="AU29" s="650"/>
      <c r="AV29" s="650"/>
      <c r="AW29" s="650"/>
      <c r="AX29" s="650"/>
      <c r="AY29" s="650"/>
      <c r="AZ29" s="650"/>
      <c r="BA29" s="650"/>
      <c r="BB29" s="650"/>
      <c r="BC29" s="650"/>
      <c r="BD29" s="650"/>
      <c r="BE29" s="650"/>
      <c r="BF29" s="651"/>
      <c r="BG29" s="623"/>
      <c r="BH29" s="624"/>
      <c r="BI29" s="624"/>
      <c r="BJ29" s="624"/>
      <c r="BK29" s="624"/>
      <c r="BL29" s="624"/>
      <c r="BM29" s="624"/>
      <c r="BN29" s="625"/>
      <c r="BO29" s="619"/>
      <c r="BP29" s="619"/>
      <c r="BQ29" s="619"/>
      <c r="BR29" s="619"/>
      <c r="BS29" s="626"/>
      <c r="BT29" s="626"/>
      <c r="BU29" s="626"/>
      <c r="BV29" s="626"/>
      <c r="BW29" s="626"/>
      <c r="BX29" s="626"/>
      <c r="BY29" s="626"/>
      <c r="BZ29" s="626"/>
      <c r="CA29" s="626"/>
      <c r="CB29" s="630"/>
      <c r="CD29" s="689" t="s">
        <v>304</v>
      </c>
      <c r="CE29" s="690"/>
      <c r="CF29" s="620" t="s">
        <v>70</v>
      </c>
      <c r="CG29" s="621"/>
      <c r="CH29" s="621"/>
      <c r="CI29" s="621"/>
      <c r="CJ29" s="621"/>
      <c r="CK29" s="621"/>
      <c r="CL29" s="621"/>
      <c r="CM29" s="621"/>
      <c r="CN29" s="621"/>
      <c r="CO29" s="621"/>
      <c r="CP29" s="621"/>
      <c r="CQ29" s="622"/>
      <c r="CR29" s="623">
        <v>232451</v>
      </c>
      <c r="CS29" s="666"/>
      <c r="CT29" s="666"/>
      <c r="CU29" s="666"/>
      <c r="CV29" s="666"/>
      <c r="CW29" s="666"/>
      <c r="CX29" s="666"/>
      <c r="CY29" s="667"/>
      <c r="CZ29" s="627">
        <v>9.6</v>
      </c>
      <c r="DA29" s="664"/>
      <c r="DB29" s="664"/>
      <c r="DC29" s="668"/>
      <c r="DD29" s="642">
        <v>232419</v>
      </c>
      <c r="DE29" s="666"/>
      <c r="DF29" s="666"/>
      <c r="DG29" s="666"/>
      <c r="DH29" s="666"/>
      <c r="DI29" s="666"/>
      <c r="DJ29" s="666"/>
      <c r="DK29" s="667"/>
      <c r="DL29" s="642">
        <v>232419</v>
      </c>
      <c r="DM29" s="666"/>
      <c r="DN29" s="666"/>
      <c r="DO29" s="666"/>
      <c r="DP29" s="666"/>
      <c r="DQ29" s="666"/>
      <c r="DR29" s="666"/>
      <c r="DS29" s="666"/>
      <c r="DT29" s="666"/>
      <c r="DU29" s="666"/>
      <c r="DV29" s="667"/>
      <c r="DW29" s="627">
        <v>16.7</v>
      </c>
      <c r="DX29" s="664"/>
      <c r="DY29" s="664"/>
      <c r="DZ29" s="664"/>
      <c r="EA29" s="664"/>
      <c r="EB29" s="664"/>
      <c r="EC29" s="665"/>
    </row>
    <row r="30" spans="2:133" ht="11.25" customHeight="1" x14ac:dyDescent="0.15">
      <c r="B30" s="620" t="s">
        <v>305</v>
      </c>
      <c r="C30" s="621"/>
      <c r="D30" s="621"/>
      <c r="E30" s="621"/>
      <c r="F30" s="621"/>
      <c r="G30" s="621"/>
      <c r="H30" s="621"/>
      <c r="I30" s="621"/>
      <c r="J30" s="621"/>
      <c r="K30" s="621"/>
      <c r="L30" s="621"/>
      <c r="M30" s="621"/>
      <c r="N30" s="621"/>
      <c r="O30" s="621"/>
      <c r="P30" s="621"/>
      <c r="Q30" s="622"/>
      <c r="R30" s="623">
        <v>8955</v>
      </c>
      <c r="S30" s="624"/>
      <c r="T30" s="624"/>
      <c r="U30" s="624"/>
      <c r="V30" s="624"/>
      <c r="W30" s="624"/>
      <c r="X30" s="624"/>
      <c r="Y30" s="625"/>
      <c r="Z30" s="619">
        <v>0.4</v>
      </c>
      <c r="AA30" s="619"/>
      <c r="AB30" s="619"/>
      <c r="AC30" s="619"/>
      <c r="AD30" s="626">
        <v>651</v>
      </c>
      <c r="AE30" s="626"/>
      <c r="AF30" s="626"/>
      <c r="AG30" s="626"/>
      <c r="AH30" s="626"/>
      <c r="AI30" s="626"/>
      <c r="AJ30" s="626"/>
      <c r="AK30" s="626"/>
      <c r="AL30" s="627">
        <v>0</v>
      </c>
      <c r="AM30" s="628"/>
      <c r="AN30" s="628"/>
      <c r="AO30" s="629"/>
      <c r="AP30" s="612" t="s">
        <v>223</v>
      </c>
      <c r="AQ30" s="613"/>
      <c r="AR30" s="613"/>
      <c r="AS30" s="613"/>
      <c r="AT30" s="613"/>
      <c r="AU30" s="613"/>
      <c r="AV30" s="613"/>
      <c r="AW30" s="613"/>
      <c r="AX30" s="613"/>
      <c r="AY30" s="613"/>
      <c r="AZ30" s="613"/>
      <c r="BA30" s="613"/>
      <c r="BB30" s="613"/>
      <c r="BC30" s="613"/>
      <c r="BD30" s="613"/>
      <c r="BE30" s="613"/>
      <c r="BF30" s="614"/>
      <c r="BG30" s="612" t="s">
        <v>306</v>
      </c>
      <c r="BH30" s="669"/>
      <c r="BI30" s="669"/>
      <c r="BJ30" s="669"/>
      <c r="BK30" s="669"/>
      <c r="BL30" s="669"/>
      <c r="BM30" s="669"/>
      <c r="BN30" s="669"/>
      <c r="BO30" s="669"/>
      <c r="BP30" s="669"/>
      <c r="BQ30" s="670"/>
      <c r="BR30" s="612" t="s">
        <v>307</v>
      </c>
      <c r="BS30" s="669"/>
      <c r="BT30" s="669"/>
      <c r="BU30" s="669"/>
      <c r="BV30" s="669"/>
      <c r="BW30" s="669"/>
      <c r="BX30" s="669"/>
      <c r="BY30" s="669"/>
      <c r="BZ30" s="669"/>
      <c r="CA30" s="669"/>
      <c r="CB30" s="670"/>
      <c r="CD30" s="691"/>
      <c r="CE30" s="692"/>
      <c r="CF30" s="620" t="s">
        <v>308</v>
      </c>
      <c r="CG30" s="621"/>
      <c r="CH30" s="621"/>
      <c r="CI30" s="621"/>
      <c r="CJ30" s="621"/>
      <c r="CK30" s="621"/>
      <c r="CL30" s="621"/>
      <c r="CM30" s="621"/>
      <c r="CN30" s="621"/>
      <c r="CO30" s="621"/>
      <c r="CP30" s="621"/>
      <c r="CQ30" s="622"/>
      <c r="CR30" s="623">
        <v>228448</v>
      </c>
      <c r="CS30" s="624"/>
      <c r="CT30" s="624"/>
      <c r="CU30" s="624"/>
      <c r="CV30" s="624"/>
      <c r="CW30" s="624"/>
      <c r="CX30" s="624"/>
      <c r="CY30" s="625"/>
      <c r="CZ30" s="627">
        <v>9.5</v>
      </c>
      <c r="DA30" s="664"/>
      <c r="DB30" s="664"/>
      <c r="DC30" s="668"/>
      <c r="DD30" s="642">
        <v>228417</v>
      </c>
      <c r="DE30" s="624"/>
      <c r="DF30" s="624"/>
      <c r="DG30" s="624"/>
      <c r="DH30" s="624"/>
      <c r="DI30" s="624"/>
      <c r="DJ30" s="624"/>
      <c r="DK30" s="625"/>
      <c r="DL30" s="642">
        <v>228417</v>
      </c>
      <c r="DM30" s="624"/>
      <c r="DN30" s="624"/>
      <c r="DO30" s="624"/>
      <c r="DP30" s="624"/>
      <c r="DQ30" s="624"/>
      <c r="DR30" s="624"/>
      <c r="DS30" s="624"/>
      <c r="DT30" s="624"/>
      <c r="DU30" s="624"/>
      <c r="DV30" s="625"/>
      <c r="DW30" s="627">
        <v>16.399999999999999</v>
      </c>
      <c r="DX30" s="664"/>
      <c r="DY30" s="664"/>
      <c r="DZ30" s="664"/>
      <c r="EA30" s="664"/>
      <c r="EB30" s="664"/>
      <c r="EC30" s="665"/>
    </row>
    <row r="31" spans="2:133" ht="11.25" customHeight="1" x14ac:dyDescent="0.15">
      <c r="B31" s="620" t="s">
        <v>309</v>
      </c>
      <c r="C31" s="621"/>
      <c r="D31" s="621"/>
      <c r="E31" s="621"/>
      <c r="F31" s="621"/>
      <c r="G31" s="621"/>
      <c r="H31" s="621"/>
      <c r="I31" s="621"/>
      <c r="J31" s="621"/>
      <c r="K31" s="621"/>
      <c r="L31" s="621"/>
      <c r="M31" s="621"/>
      <c r="N31" s="621"/>
      <c r="O31" s="621"/>
      <c r="P31" s="621"/>
      <c r="Q31" s="622"/>
      <c r="R31" s="623">
        <v>1121</v>
      </c>
      <c r="S31" s="624"/>
      <c r="T31" s="624"/>
      <c r="U31" s="624"/>
      <c r="V31" s="624"/>
      <c r="W31" s="624"/>
      <c r="X31" s="624"/>
      <c r="Y31" s="625"/>
      <c r="Z31" s="619">
        <v>0</v>
      </c>
      <c r="AA31" s="619"/>
      <c r="AB31" s="619"/>
      <c r="AC31" s="619"/>
      <c r="AD31" s="626">
        <v>9</v>
      </c>
      <c r="AE31" s="626"/>
      <c r="AF31" s="626"/>
      <c r="AG31" s="626"/>
      <c r="AH31" s="626"/>
      <c r="AI31" s="626"/>
      <c r="AJ31" s="626"/>
      <c r="AK31" s="626"/>
      <c r="AL31" s="627">
        <v>0</v>
      </c>
      <c r="AM31" s="628"/>
      <c r="AN31" s="628"/>
      <c r="AO31" s="629"/>
      <c r="AP31" s="674" t="s">
        <v>310</v>
      </c>
      <c r="AQ31" s="675"/>
      <c r="AR31" s="675"/>
      <c r="AS31" s="675"/>
      <c r="AT31" s="680" t="s">
        <v>311</v>
      </c>
      <c r="AU31" s="342"/>
      <c r="AV31" s="342"/>
      <c r="AW31" s="342"/>
      <c r="AX31" s="631" t="s">
        <v>187</v>
      </c>
      <c r="AY31" s="632"/>
      <c r="AZ31" s="632"/>
      <c r="BA31" s="632"/>
      <c r="BB31" s="632"/>
      <c r="BC31" s="632"/>
      <c r="BD31" s="632"/>
      <c r="BE31" s="632"/>
      <c r="BF31" s="633"/>
      <c r="BG31" s="671">
        <v>98.6</v>
      </c>
      <c r="BH31" s="672"/>
      <c r="BI31" s="672"/>
      <c r="BJ31" s="672"/>
      <c r="BK31" s="672"/>
      <c r="BL31" s="672"/>
      <c r="BM31" s="640">
        <v>94.4</v>
      </c>
      <c r="BN31" s="672"/>
      <c r="BO31" s="672"/>
      <c r="BP31" s="672"/>
      <c r="BQ31" s="673"/>
      <c r="BR31" s="671">
        <v>98.4</v>
      </c>
      <c r="BS31" s="672"/>
      <c r="BT31" s="672"/>
      <c r="BU31" s="672"/>
      <c r="BV31" s="672"/>
      <c r="BW31" s="672"/>
      <c r="BX31" s="640">
        <v>95.3</v>
      </c>
      <c r="BY31" s="672"/>
      <c r="BZ31" s="672"/>
      <c r="CA31" s="672"/>
      <c r="CB31" s="673"/>
      <c r="CD31" s="691"/>
      <c r="CE31" s="692"/>
      <c r="CF31" s="620" t="s">
        <v>312</v>
      </c>
      <c r="CG31" s="621"/>
      <c r="CH31" s="621"/>
      <c r="CI31" s="621"/>
      <c r="CJ31" s="621"/>
      <c r="CK31" s="621"/>
      <c r="CL31" s="621"/>
      <c r="CM31" s="621"/>
      <c r="CN31" s="621"/>
      <c r="CO31" s="621"/>
      <c r="CP31" s="621"/>
      <c r="CQ31" s="622"/>
      <c r="CR31" s="623">
        <v>4003</v>
      </c>
      <c r="CS31" s="666"/>
      <c r="CT31" s="666"/>
      <c r="CU31" s="666"/>
      <c r="CV31" s="666"/>
      <c r="CW31" s="666"/>
      <c r="CX31" s="666"/>
      <c r="CY31" s="667"/>
      <c r="CZ31" s="627">
        <v>0.2</v>
      </c>
      <c r="DA31" s="664"/>
      <c r="DB31" s="664"/>
      <c r="DC31" s="668"/>
      <c r="DD31" s="642">
        <v>4002</v>
      </c>
      <c r="DE31" s="666"/>
      <c r="DF31" s="666"/>
      <c r="DG31" s="666"/>
      <c r="DH31" s="666"/>
      <c r="DI31" s="666"/>
      <c r="DJ31" s="666"/>
      <c r="DK31" s="667"/>
      <c r="DL31" s="642">
        <v>4002</v>
      </c>
      <c r="DM31" s="666"/>
      <c r="DN31" s="666"/>
      <c r="DO31" s="666"/>
      <c r="DP31" s="666"/>
      <c r="DQ31" s="666"/>
      <c r="DR31" s="666"/>
      <c r="DS31" s="666"/>
      <c r="DT31" s="666"/>
      <c r="DU31" s="666"/>
      <c r="DV31" s="667"/>
      <c r="DW31" s="627">
        <v>0.3</v>
      </c>
      <c r="DX31" s="664"/>
      <c r="DY31" s="664"/>
      <c r="DZ31" s="664"/>
      <c r="EA31" s="664"/>
      <c r="EB31" s="664"/>
      <c r="EC31" s="665"/>
    </row>
    <row r="32" spans="2:133" ht="11.25" customHeight="1" x14ac:dyDescent="0.15">
      <c r="B32" s="620" t="s">
        <v>313</v>
      </c>
      <c r="C32" s="621"/>
      <c r="D32" s="621"/>
      <c r="E32" s="621"/>
      <c r="F32" s="621"/>
      <c r="G32" s="621"/>
      <c r="H32" s="621"/>
      <c r="I32" s="621"/>
      <c r="J32" s="621"/>
      <c r="K32" s="621"/>
      <c r="L32" s="621"/>
      <c r="M32" s="621"/>
      <c r="N32" s="621"/>
      <c r="O32" s="621"/>
      <c r="P32" s="621"/>
      <c r="Q32" s="622"/>
      <c r="R32" s="623">
        <v>295634</v>
      </c>
      <c r="S32" s="624"/>
      <c r="T32" s="624"/>
      <c r="U32" s="624"/>
      <c r="V32" s="624"/>
      <c r="W32" s="624"/>
      <c r="X32" s="624"/>
      <c r="Y32" s="625"/>
      <c r="Z32" s="619">
        <v>11.7</v>
      </c>
      <c r="AA32" s="619"/>
      <c r="AB32" s="619"/>
      <c r="AC32" s="619"/>
      <c r="AD32" s="626" t="s">
        <v>128</v>
      </c>
      <c r="AE32" s="626"/>
      <c r="AF32" s="626"/>
      <c r="AG32" s="626"/>
      <c r="AH32" s="626"/>
      <c r="AI32" s="626"/>
      <c r="AJ32" s="626"/>
      <c r="AK32" s="626"/>
      <c r="AL32" s="627" t="s">
        <v>128</v>
      </c>
      <c r="AM32" s="628"/>
      <c r="AN32" s="628"/>
      <c r="AO32" s="629"/>
      <c r="AP32" s="676"/>
      <c r="AQ32" s="677"/>
      <c r="AR32" s="677"/>
      <c r="AS32" s="677"/>
      <c r="AT32" s="681"/>
      <c r="AU32" s="205" t="s">
        <v>314</v>
      </c>
      <c r="AX32" s="620" t="s">
        <v>315</v>
      </c>
      <c r="AY32" s="621"/>
      <c r="AZ32" s="621"/>
      <c r="BA32" s="621"/>
      <c r="BB32" s="621"/>
      <c r="BC32" s="621"/>
      <c r="BD32" s="621"/>
      <c r="BE32" s="621"/>
      <c r="BF32" s="622"/>
      <c r="BG32" s="683">
        <v>99.9</v>
      </c>
      <c r="BH32" s="666"/>
      <c r="BI32" s="666"/>
      <c r="BJ32" s="666"/>
      <c r="BK32" s="666"/>
      <c r="BL32" s="666"/>
      <c r="BM32" s="628">
        <v>98.9</v>
      </c>
      <c r="BN32" s="666"/>
      <c r="BO32" s="666"/>
      <c r="BP32" s="666"/>
      <c r="BQ32" s="684"/>
      <c r="BR32" s="683">
        <v>99.9</v>
      </c>
      <c r="BS32" s="666"/>
      <c r="BT32" s="666"/>
      <c r="BU32" s="666"/>
      <c r="BV32" s="666"/>
      <c r="BW32" s="666"/>
      <c r="BX32" s="628">
        <v>98.7</v>
      </c>
      <c r="BY32" s="666"/>
      <c r="BZ32" s="666"/>
      <c r="CA32" s="666"/>
      <c r="CB32" s="684"/>
      <c r="CD32" s="693"/>
      <c r="CE32" s="694"/>
      <c r="CF32" s="620" t="s">
        <v>316</v>
      </c>
      <c r="CG32" s="621"/>
      <c r="CH32" s="621"/>
      <c r="CI32" s="621"/>
      <c r="CJ32" s="621"/>
      <c r="CK32" s="621"/>
      <c r="CL32" s="621"/>
      <c r="CM32" s="621"/>
      <c r="CN32" s="621"/>
      <c r="CO32" s="621"/>
      <c r="CP32" s="621"/>
      <c r="CQ32" s="622"/>
      <c r="CR32" s="623" t="s">
        <v>128</v>
      </c>
      <c r="CS32" s="624"/>
      <c r="CT32" s="624"/>
      <c r="CU32" s="624"/>
      <c r="CV32" s="624"/>
      <c r="CW32" s="624"/>
      <c r="CX32" s="624"/>
      <c r="CY32" s="625"/>
      <c r="CZ32" s="627" t="s">
        <v>128</v>
      </c>
      <c r="DA32" s="664"/>
      <c r="DB32" s="664"/>
      <c r="DC32" s="668"/>
      <c r="DD32" s="642" t="s">
        <v>128</v>
      </c>
      <c r="DE32" s="624"/>
      <c r="DF32" s="624"/>
      <c r="DG32" s="624"/>
      <c r="DH32" s="624"/>
      <c r="DI32" s="624"/>
      <c r="DJ32" s="624"/>
      <c r="DK32" s="625"/>
      <c r="DL32" s="642" t="s">
        <v>128</v>
      </c>
      <c r="DM32" s="624"/>
      <c r="DN32" s="624"/>
      <c r="DO32" s="624"/>
      <c r="DP32" s="624"/>
      <c r="DQ32" s="624"/>
      <c r="DR32" s="624"/>
      <c r="DS32" s="624"/>
      <c r="DT32" s="624"/>
      <c r="DU32" s="624"/>
      <c r="DV32" s="625"/>
      <c r="DW32" s="627" t="s">
        <v>128</v>
      </c>
      <c r="DX32" s="664"/>
      <c r="DY32" s="664"/>
      <c r="DZ32" s="664"/>
      <c r="EA32" s="664"/>
      <c r="EB32" s="664"/>
      <c r="EC32" s="665"/>
    </row>
    <row r="33" spans="2:133" ht="11.25" customHeight="1" x14ac:dyDescent="0.15">
      <c r="B33" s="660" t="s">
        <v>317</v>
      </c>
      <c r="C33" s="661"/>
      <c r="D33" s="661"/>
      <c r="E33" s="661"/>
      <c r="F33" s="661"/>
      <c r="G33" s="661"/>
      <c r="H33" s="661"/>
      <c r="I33" s="661"/>
      <c r="J33" s="661"/>
      <c r="K33" s="661"/>
      <c r="L33" s="661"/>
      <c r="M33" s="661"/>
      <c r="N33" s="661"/>
      <c r="O33" s="661"/>
      <c r="P33" s="661"/>
      <c r="Q33" s="662"/>
      <c r="R33" s="623" t="s">
        <v>128</v>
      </c>
      <c r="S33" s="624"/>
      <c r="T33" s="624"/>
      <c r="U33" s="624"/>
      <c r="V33" s="624"/>
      <c r="W33" s="624"/>
      <c r="X33" s="624"/>
      <c r="Y33" s="625"/>
      <c r="Z33" s="619" t="s">
        <v>128</v>
      </c>
      <c r="AA33" s="619"/>
      <c r="AB33" s="619"/>
      <c r="AC33" s="619"/>
      <c r="AD33" s="626" t="s">
        <v>128</v>
      </c>
      <c r="AE33" s="626"/>
      <c r="AF33" s="626"/>
      <c r="AG33" s="626"/>
      <c r="AH33" s="626"/>
      <c r="AI33" s="626"/>
      <c r="AJ33" s="626"/>
      <c r="AK33" s="626"/>
      <c r="AL33" s="627" t="s">
        <v>128</v>
      </c>
      <c r="AM33" s="628"/>
      <c r="AN33" s="628"/>
      <c r="AO33" s="629"/>
      <c r="AP33" s="678"/>
      <c r="AQ33" s="679"/>
      <c r="AR33" s="679"/>
      <c r="AS33" s="679"/>
      <c r="AT33" s="682"/>
      <c r="AU33" s="343"/>
      <c r="AV33" s="343"/>
      <c r="AW33" s="343"/>
      <c r="AX33" s="649" t="s">
        <v>318</v>
      </c>
      <c r="AY33" s="650"/>
      <c r="AZ33" s="650"/>
      <c r="BA33" s="650"/>
      <c r="BB33" s="650"/>
      <c r="BC33" s="650"/>
      <c r="BD33" s="650"/>
      <c r="BE33" s="650"/>
      <c r="BF33" s="651"/>
      <c r="BG33" s="685">
        <v>97.1</v>
      </c>
      <c r="BH33" s="686"/>
      <c r="BI33" s="686"/>
      <c r="BJ33" s="686"/>
      <c r="BK33" s="686"/>
      <c r="BL33" s="686"/>
      <c r="BM33" s="687">
        <v>89.9</v>
      </c>
      <c r="BN33" s="686"/>
      <c r="BO33" s="686"/>
      <c r="BP33" s="686"/>
      <c r="BQ33" s="688"/>
      <c r="BR33" s="685">
        <v>96.6</v>
      </c>
      <c r="BS33" s="686"/>
      <c r="BT33" s="686"/>
      <c r="BU33" s="686"/>
      <c r="BV33" s="686"/>
      <c r="BW33" s="686"/>
      <c r="BX33" s="687">
        <v>91.9</v>
      </c>
      <c r="BY33" s="686"/>
      <c r="BZ33" s="686"/>
      <c r="CA33" s="686"/>
      <c r="CB33" s="688"/>
      <c r="CD33" s="620" t="s">
        <v>319</v>
      </c>
      <c r="CE33" s="621"/>
      <c r="CF33" s="621"/>
      <c r="CG33" s="621"/>
      <c r="CH33" s="621"/>
      <c r="CI33" s="621"/>
      <c r="CJ33" s="621"/>
      <c r="CK33" s="621"/>
      <c r="CL33" s="621"/>
      <c r="CM33" s="621"/>
      <c r="CN33" s="621"/>
      <c r="CO33" s="621"/>
      <c r="CP33" s="621"/>
      <c r="CQ33" s="622"/>
      <c r="CR33" s="623">
        <v>1166054</v>
      </c>
      <c r="CS33" s="666"/>
      <c r="CT33" s="666"/>
      <c r="CU33" s="666"/>
      <c r="CV33" s="666"/>
      <c r="CW33" s="666"/>
      <c r="CX33" s="666"/>
      <c r="CY33" s="667"/>
      <c r="CZ33" s="627">
        <v>48.3</v>
      </c>
      <c r="DA33" s="664"/>
      <c r="DB33" s="664"/>
      <c r="DC33" s="668"/>
      <c r="DD33" s="642">
        <v>899582</v>
      </c>
      <c r="DE33" s="666"/>
      <c r="DF33" s="666"/>
      <c r="DG33" s="666"/>
      <c r="DH33" s="666"/>
      <c r="DI33" s="666"/>
      <c r="DJ33" s="666"/>
      <c r="DK33" s="667"/>
      <c r="DL33" s="642">
        <v>443934</v>
      </c>
      <c r="DM33" s="666"/>
      <c r="DN33" s="666"/>
      <c r="DO33" s="666"/>
      <c r="DP33" s="666"/>
      <c r="DQ33" s="666"/>
      <c r="DR33" s="666"/>
      <c r="DS33" s="666"/>
      <c r="DT33" s="666"/>
      <c r="DU33" s="666"/>
      <c r="DV33" s="667"/>
      <c r="DW33" s="627">
        <v>31.9</v>
      </c>
      <c r="DX33" s="664"/>
      <c r="DY33" s="664"/>
      <c r="DZ33" s="664"/>
      <c r="EA33" s="664"/>
      <c r="EB33" s="664"/>
      <c r="EC33" s="665"/>
    </row>
    <row r="34" spans="2:133" ht="11.25" customHeight="1" x14ac:dyDescent="0.15">
      <c r="B34" s="620" t="s">
        <v>320</v>
      </c>
      <c r="C34" s="621"/>
      <c r="D34" s="621"/>
      <c r="E34" s="621"/>
      <c r="F34" s="621"/>
      <c r="G34" s="621"/>
      <c r="H34" s="621"/>
      <c r="I34" s="621"/>
      <c r="J34" s="621"/>
      <c r="K34" s="621"/>
      <c r="L34" s="621"/>
      <c r="M34" s="621"/>
      <c r="N34" s="621"/>
      <c r="O34" s="621"/>
      <c r="P34" s="621"/>
      <c r="Q34" s="622"/>
      <c r="R34" s="623">
        <v>98505</v>
      </c>
      <c r="S34" s="624"/>
      <c r="T34" s="624"/>
      <c r="U34" s="624"/>
      <c r="V34" s="624"/>
      <c r="W34" s="624"/>
      <c r="X34" s="624"/>
      <c r="Y34" s="625"/>
      <c r="Z34" s="619">
        <v>3.9</v>
      </c>
      <c r="AA34" s="619"/>
      <c r="AB34" s="619"/>
      <c r="AC34" s="619"/>
      <c r="AD34" s="626" t="s">
        <v>128</v>
      </c>
      <c r="AE34" s="626"/>
      <c r="AF34" s="626"/>
      <c r="AG34" s="626"/>
      <c r="AH34" s="626"/>
      <c r="AI34" s="626"/>
      <c r="AJ34" s="626"/>
      <c r="AK34" s="626"/>
      <c r="AL34" s="627" t="s">
        <v>128</v>
      </c>
      <c r="AM34" s="628"/>
      <c r="AN34" s="628"/>
      <c r="AO34" s="629"/>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20" t="s">
        <v>321</v>
      </c>
      <c r="CE34" s="621"/>
      <c r="CF34" s="621"/>
      <c r="CG34" s="621"/>
      <c r="CH34" s="621"/>
      <c r="CI34" s="621"/>
      <c r="CJ34" s="621"/>
      <c r="CK34" s="621"/>
      <c r="CL34" s="621"/>
      <c r="CM34" s="621"/>
      <c r="CN34" s="621"/>
      <c r="CO34" s="621"/>
      <c r="CP34" s="621"/>
      <c r="CQ34" s="622"/>
      <c r="CR34" s="623">
        <v>412927</v>
      </c>
      <c r="CS34" s="624"/>
      <c r="CT34" s="624"/>
      <c r="CU34" s="624"/>
      <c r="CV34" s="624"/>
      <c r="CW34" s="624"/>
      <c r="CX34" s="624"/>
      <c r="CY34" s="625"/>
      <c r="CZ34" s="627">
        <v>17.100000000000001</v>
      </c>
      <c r="DA34" s="664"/>
      <c r="DB34" s="664"/>
      <c r="DC34" s="668"/>
      <c r="DD34" s="642">
        <v>259449</v>
      </c>
      <c r="DE34" s="624"/>
      <c r="DF34" s="624"/>
      <c r="DG34" s="624"/>
      <c r="DH34" s="624"/>
      <c r="DI34" s="624"/>
      <c r="DJ34" s="624"/>
      <c r="DK34" s="625"/>
      <c r="DL34" s="642">
        <v>113775</v>
      </c>
      <c r="DM34" s="624"/>
      <c r="DN34" s="624"/>
      <c r="DO34" s="624"/>
      <c r="DP34" s="624"/>
      <c r="DQ34" s="624"/>
      <c r="DR34" s="624"/>
      <c r="DS34" s="624"/>
      <c r="DT34" s="624"/>
      <c r="DU34" s="624"/>
      <c r="DV34" s="625"/>
      <c r="DW34" s="627">
        <v>8.1999999999999993</v>
      </c>
      <c r="DX34" s="664"/>
      <c r="DY34" s="664"/>
      <c r="DZ34" s="664"/>
      <c r="EA34" s="664"/>
      <c r="EB34" s="664"/>
      <c r="EC34" s="665"/>
    </row>
    <row r="35" spans="2:133" ht="11.25" customHeight="1" x14ac:dyDescent="0.15">
      <c r="B35" s="620" t="s">
        <v>322</v>
      </c>
      <c r="C35" s="621"/>
      <c r="D35" s="621"/>
      <c r="E35" s="621"/>
      <c r="F35" s="621"/>
      <c r="G35" s="621"/>
      <c r="H35" s="621"/>
      <c r="I35" s="621"/>
      <c r="J35" s="621"/>
      <c r="K35" s="621"/>
      <c r="L35" s="621"/>
      <c r="M35" s="621"/>
      <c r="N35" s="621"/>
      <c r="O35" s="621"/>
      <c r="P35" s="621"/>
      <c r="Q35" s="622"/>
      <c r="R35" s="623">
        <v>2080</v>
      </c>
      <c r="S35" s="624"/>
      <c r="T35" s="624"/>
      <c r="U35" s="624"/>
      <c r="V35" s="624"/>
      <c r="W35" s="624"/>
      <c r="X35" s="624"/>
      <c r="Y35" s="625"/>
      <c r="Z35" s="619">
        <v>0.1</v>
      </c>
      <c r="AA35" s="619"/>
      <c r="AB35" s="619"/>
      <c r="AC35" s="619"/>
      <c r="AD35" s="626">
        <v>652</v>
      </c>
      <c r="AE35" s="626"/>
      <c r="AF35" s="626"/>
      <c r="AG35" s="626"/>
      <c r="AH35" s="626"/>
      <c r="AI35" s="626"/>
      <c r="AJ35" s="626"/>
      <c r="AK35" s="626"/>
      <c r="AL35" s="627">
        <v>0</v>
      </c>
      <c r="AM35" s="628"/>
      <c r="AN35" s="628"/>
      <c r="AO35" s="629"/>
      <c r="AP35" s="210"/>
      <c r="AQ35" s="612" t="s">
        <v>323</v>
      </c>
      <c r="AR35" s="613"/>
      <c r="AS35" s="613"/>
      <c r="AT35" s="613"/>
      <c r="AU35" s="613"/>
      <c r="AV35" s="613"/>
      <c r="AW35" s="613"/>
      <c r="AX35" s="613"/>
      <c r="AY35" s="613"/>
      <c r="AZ35" s="613"/>
      <c r="BA35" s="613"/>
      <c r="BB35" s="613"/>
      <c r="BC35" s="613"/>
      <c r="BD35" s="613"/>
      <c r="BE35" s="613"/>
      <c r="BF35" s="614"/>
      <c r="BG35" s="612" t="s">
        <v>324</v>
      </c>
      <c r="BH35" s="613"/>
      <c r="BI35" s="613"/>
      <c r="BJ35" s="613"/>
      <c r="BK35" s="613"/>
      <c r="BL35" s="613"/>
      <c r="BM35" s="613"/>
      <c r="BN35" s="613"/>
      <c r="BO35" s="613"/>
      <c r="BP35" s="613"/>
      <c r="BQ35" s="613"/>
      <c r="BR35" s="613"/>
      <c r="BS35" s="613"/>
      <c r="BT35" s="613"/>
      <c r="BU35" s="613"/>
      <c r="BV35" s="613"/>
      <c r="BW35" s="613"/>
      <c r="BX35" s="613"/>
      <c r="BY35" s="613"/>
      <c r="BZ35" s="613"/>
      <c r="CA35" s="613"/>
      <c r="CB35" s="614"/>
      <c r="CD35" s="620" t="s">
        <v>325</v>
      </c>
      <c r="CE35" s="621"/>
      <c r="CF35" s="621"/>
      <c r="CG35" s="621"/>
      <c r="CH35" s="621"/>
      <c r="CI35" s="621"/>
      <c r="CJ35" s="621"/>
      <c r="CK35" s="621"/>
      <c r="CL35" s="621"/>
      <c r="CM35" s="621"/>
      <c r="CN35" s="621"/>
      <c r="CO35" s="621"/>
      <c r="CP35" s="621"/>
      <c r="CQ35" s="622"/>
      <c r="CR35" s="623">
        <v>10761</v>
      </c>
      <c r="CS35" s="666"/>
      <c r="CT35" s="666"/>
      <c r="CU35" s="666"/>
      <c r="CV35" s="666"/>
      <c r="CW35" s="666"/>
      <c r="CX35" s="666"/>
      <c r="CY35" s="667"/>
      <c r="CZ35" s="627">
        <v>0.4</v>
      </c>
      <c r="DA35" s="664"/>
      <c r="DB35" s="664"/>
      <c r="DC35" s="668"/>
      <c r="DD35" s="642">
        <v>9735</v>
      </c>
      <c r="DE35" s="666"/>
      <c r="DF35" s="666"/>
      <c r="DG35" s="666"/>
      <c r="DH35" s="666"/>
      <c r="DI35" s="666"/>
      <c r="DJ35" s="666"/>
      <c r="DK35" s="667"/>
      <c r="DL35" s="642">
        <v>3984</v>
      </c>
      <c r="DM35" s="666"/>
      <c r="DN35" s="666"/>
      <c r="DO35" s="666"/>
      <c r="DP35" s="666"/>
      <c r="DQ35" s="666"/>
      <c r="DR35" s="666"/>
      <c r="DS35" s="666"/>
      <c r="DT35" s="666"/>
      <c r="DU35" s="666"/>
      <c r="DV35" s="667"/>
      <c r="DW35" s="627">
        <v>0.3</v>
      </c>
      <c r="DX35" s="664"/>
      <c r="DY35" s="664"/>
      <c r="DZ35" s="664"/>
      <c r="EA35" s="664"/>
      <c r="EB35" s="664"/>
      <c r="EC35" s="665"/>
    </row>
    <row r="36" spans="2:133" ht="11.25" customHeight="1" x14ac:dyDescent="0.15">
      <c r="B36" s="620" t="s">
        <v>326</v>
      </c>
      <c r="C36" s="621"/>
      <c r="D36" s="621"/>
      <c r="E36" s="621"/>
      <c r="F36" s="621"/>
      <c r="G36" s="621"/>
      <c r="H36" s="621"/>
      <c r="I36" s="621"/>
      <c r="J36" s="621"/>
      <c r="K36" s="621"/>
      <c r="L36" s="621"/>
      <c r="M36" s="621"/>
      <c r="N36" s="621"/>
      <c r="O36" s="621"/>
      <c r="P36" s="621"/>
      <c r="Q36" s="622"/>
      <c r="R36" s="623">
        <v>57896</v>
      </c>
      <c r="S36" s="624"/>
      <c r="T36" s="624"/>
      <c r="U36" s="624"/>
      <c r="V36" s="624"/>
      <c r="W36" s="624"/>
      <c r="X36" s="624"/>
      <c r="Y36" s="625"/>
      <c r="Z36" s="619">
        <v>2.2999999999999998</v>
      </c>
      <c r="AA36" s="619"/>
      <c r="AB36" s="619"/>
      <c r="AC36" s="619"/>
      <c r="AD36" s="626" t="s">
        <v>128</v>
      </c>
      <c r="AE36" s="626"/>
      <c r="AF36" s="626"/>
      <c r="AG36" s="626"/>
      <c r="AH36" s="626"/>
      <c r="AI36" s="626"/>
      <c r="AJ36" s="626"/>
      <c r="AK36" s="626"/>
      <c r="AL36" s="627" t="s">
        <v>128</v>
      </c>
      <c r="AM36" s="628"/>
      <c r="AN36" s="628"/>
      <c r="AO36" s="629"/>
      <c r="AP36" s="210"/>
      <c r="AQ36" s="695" t="s">
        <v>327</v>
      </c>
      <c r="AR36" s="696"/>
      <c r="AS36" s="696"/>
      <c r="AT36" s="696"/>
      <c r="AU36" s="696"/>
      <c r="AV36" s="696"/>
      <c r="AW36" s="696"/>
      <c r="AX36" s="696"/>
      <c r="AY36" s="697"/>
      <c r="AZ36" s="634">
        <v>181563</v>
      </c>
      <c r="BA36" s="635"/>
      <c r="BB36" s="635"/>
      <c r="BC36" s="635"/>
      <c r="BD36" s="635"/>
      <c r="BE36" s="635"/>
      <c r="BF36" s="698"/>
      <c r="BG36" s="631" t="s">
        <v>328</v>
      </c>
      <c r="BH36" s="632"/>
      <c r="BI36" s="632"/>
      <c r="BJ36" s="632"/>
      <c r="BK36" s="632"/>
      <c r="BL36" s="632"/>
      <c r="BM36" s="632"/>
      <c r="BN36" s="632"/>
      <c r="BO36" s="632"/>
      <c r="BP36" s="632"/>
      <c r="BQ36" s="632"/>
      <c r="BR36" s="632"/>
      <c r="BS36" s="632"/>
      <c r="BT36" s="632"/>
      <c r="BU36" s="633"/>
      <c r="BV36" s="634">
        <v>7292</v>
      </c>
      <c r="BW36" s="635"/>
      <c r="BX36" s="635"/>
      <c r="BY36" s="635"/>
      <c r="BZ36" s="635"/>
      <c r="CA36" s="635"/>
      <c r="CB36" s="698"/>
      <c r="CD36" s="620" t="s">
        <v>329</v>
      </c>
      <c r="CE36" s="621"/>
      <c r="CF36" s="621"/>
      <c r="CG36" s="621"/>
      <c r="CH36" s="621"/>
      <c r="CI36" s="621"/>
      <c r="CJ36" s="621"/>
      <c r="CK36" s="621"/>
      <c r="CL36" s="621"/>
      <c r="CM36" s="621"/>
      <c r="CN36" s="621"/>
      <c r="CO36" s="621"/>
      <c r="CP36" s="621"/>
      <c r="CQ36" s="622"/>
      <c r="CR36" s="623">
        <v>261511</v>
      </c>
      <c r="CS36" s="624"/>
      <c r="CT36" s="624"/>
      <c r="CU36" s="624"/>
      <c r="CV36" s="624"/>
      <c r="CW36" s="624"/>
      <c r="CX36" s="624"/>
      <c r="CY36" s="625"/>
      <c r="CZ36" s="627">
        <v>10.8</v>
      </c>
      <c r="DA36" s="664"/>
      <c r="DB36" s="664"/>
      <c r="DC36" s="668"/>
      <c r="DD36" s="642">
        <v>202237</v>
      </c>
      <c r="DE36" s="624"/>
      <c r="DF36" s="624"/>
      <c r="DG36" s="624"/>
      <c r="DH36" s="624"/>
      <c r="DI36" s="624"/>
      <c r="DJ36" s="624"/>
      <c r="DK36" s="625"/>
      <c r="DL36" s="642">
        <v>167331</v>
      </c>
      <c r="DM36" s="624"/>
      <c r="DN36" s="624"/>
      <c r="DO36" s="624"/>
      <c r="DP36" s="624"/>
      <c r="DQ36" s="624"/>
      <c r="DR36" s="624"/>
      <c r="DS36" s="624"/>
      <c r="DT36" s="624"/>
      <c r="DU36" s="624"/>
      <c r="DV36" s="625"/>
      <c r="DW36" s="627">
        <v>12</v>
      </c>
      <c r="DX36" s="664"/>
      <c r="DY36" s="664"/>
      <c r="DZ36" s="664"/>
      <c r="EA36" s="664"/>
      <c r="EB36" s="664"/>
      <c r="EC36" s="665"/>
    </row>
    <row r="37" spans="2:133" ht="11.25" customHeight="1" x14ac:dyDescent="0.15">
      <c r="B37" s="620" t="s">
        <v>330</v>
      </c>
      <c r="C37" s="621"/>
      <c r="D37" s="621"/>
      <c r="E37" s="621"/>
      <c r="F37" s="621"/>
      <c r="G37" s="621"/>
      <c r="H37" s="621"/>
      <c r="I37" s="621"/>
      <c r="J37" s="621"/>
      <c r="K37" s="621"/>
      <c r="L37" s="621"/>
      <c r="M37" s="621"/>
      <c r="N37" s="621"/>
      <c r="O37" s="621"/>
      <c r="P37" s="621"/>
      <c r="Q37" s="622"/>
      <c r="R37" s="623">
        <v>61191</v>
      </c>
      <c r="S37" s="624"/>
      <c r="T37" s="624"/>
      <c r="U37" s="624"/>
      <c r="V37" s="624"/>
      <c r="W37" s="624"/>
      <c r="X37" s="624"/>
      <c r="Y37" s="625"/>
      <c r="Z37" s="619">
        <v>2.4</v>
      </c>
      <c r="AA37" s="619"/>
      <c r="AB37" s="619"/>
      <c r="AC37" s="619"/>
      <c r="AD37" s="626" t="s">
        <v>128</v>
      </c>
      <c r="AE37" s="626"/>
      <c r="AF37" s="626"/>
      <c r="AG37" s="626"/>
      <c r="AH37" s="626"/>
      <c r="AI37" s="626"/>
      <c r="AJ37" s="626"/>
      <c r="AK37" s="626"/>
      <c r="AL37" s="627" t="s">
        <v>128</v>
      </c>
      <c r="AM37" s="628"/>
      <c r="AN37" s="628"/>
      <c r="AO37" s="629"/>
      <c r="AQ37" s="699" t="s">
        <v>331</v>
      </c>
      <c r="AR37" s="700"/>
      <c r="AS37" s="700"/>
      <c r="AT37" s="700"/>
      <c r="AU37" s="700"/>
      <c r="AV37" s="700"/>
      <c r="AW37" s="700"/>
      <c r="AX37" s="700"/>
      <c r="AY37" s="701"/>
      <c r="AZ37" s="623">
        <v>50834</v>
      </c>
      <c r="BA37" s="624"/>
      <c r="BB37" s="624"/>
      <c r="BC37" s="624"/>
      <c r="BD37" s="666"/>
      <c r="BE37" s="666"/>
      <c r="BF37" s="684"/>
      <c r="BG37" s="620" t="s">
        <v>332</v>
      </c>
      <c r="BH37" s="621"/>
      <c r="BI37" s="621"/>
      <c r="BJ37" s="621"/>
      <c r="BK37" s="621"/>
      <c r="BL37" s="621"/>
      <c r="BM37" s="621"/>
      <c r="BN37" s="621"/>
      <c r="BO37" s="621"/>
      <c r="BP37" s="621"/>
      <c r="BQ37" s="621"/>
      <c r="BR37" s="621"/>
      <c r="BS37" s="621"/>
      <c r="BT37" s="621"/>
      <c r="BU37" s="622"/>
      <c r="BV37" s="623">
        <v>4400</v>
      </c>
      <c r="BW37" s="624"/>
      <c r="BX37" s="624"/>
      <c r="BY37" s="624"/>
      <c r="BZ37" s="624"/>
      <c r="CA37" s="624"/>
      <c r="CB37" s="643"/>
      <c r="CD37" s="620" t="s">
        <v>333</v>
      </c>
      <c r="CE37" s="621"/>
      <c r="CF37" s="621"/>
      <c r="CG37" s="621"/>
      <c r="CH37" s="621"/>
      <c r="CI37" s="621"/>
      <c r="CJ37" s="621"/>
      <c r="CK37" s="621"/>
      <c r="CL37" s="621"/>
      <c r="CM37" s="621"/>
      <c r="CN37" s="621"/>
      <c r="CO37" s="621"/>
      <c r="CP37" s="621"/>
      <c r="CQ37" s="622"/>
      <c r="CR37" s="623">
        <v>126490</v>
      </c>
      <c r="CS37" s="666"/>
      <c r="CT37" s="666"/>
      <c r="CU37" s="666"/>
      <c r="CV37" s="666"/>
      <c r="CW37" s="666"/>
      <c r="CX37" s="666"/>
      <c r="CY37" s="667"/>
      <c r="CZ37" s="627">
        <v>5.2</v>
      </c>
      <c r="DA37" s="664"/>
      <c r="DB37" s="664"/>
      <c r="DC37" s="668"/>
      <c r="DD37" s="642">
        <v>119698</v>
      </c>
      <c r="DE37" s="666"/>
      <c r="DF37" s="666"/>
      <c r="DG37" s="666"/>
      <c r="DH37" s="666"/>
      <c r="DI37" s="666"/>
      <c r="DJ37" s="666"/>
      <c r="DK37" s="667"/>
      <c r="DL37" s="642">
        <v>118678</v>
      </c>
      <c r="DM37" s="666"/>
      <c r="DN37" s="666"/>
      <c r="DO37" s="666"/>
      <c r="DP37" s="666"/>
      <c r="DQ37" s="666"/>
      <c r="DR37" s="666"/>
      <c r="DS37" s="666"/>
      <c r="DT37" s="666"/>
      <c r="DU37" s="666"/>
      <c r="DV37" s="667"/>
      <c r="DW37" s="627">
        <v>8.5</v>
      </c>
      <c r="DX37" s="664"/>
      <c r="DY37" s="664"/>
      <c r="DZ37" s="664"/>
      <c r="EA37" s="664"/>
      <c r="EB37" s="664"/>
      <c r="EC37" s="665"/>
    </row>
    <row r="38" spans="2:133" ht="11.25" customHeight="1" x14ac:dyDescent="0.15">
      <c r="B38" s="620" t="s">
        <v>334</v>
      </c>
      <c r="C38" s="621"/>
      <c r="D38" s="621"/>
      <c r="E38" s="621"/>
      <c r="F38" s="621"/>
      <c r="G38" s="621"/>
      <c r="H38" s="621"/>
      <c r="I38" s="621"/>
      <c r="J38" s="621"/>
      <c r="K38" s="621"/>
      <c r="L38" s="621"/>
      <c r="M38" s="621"/>
      <c r="N38" s="621"/>
      <c r="O38" s="621"/>
      <c r="P38" s="621"/>
      <c r="Q38" s="622"/>
      <c r="R38" s="623">
        <v>109443</v>
      </c>
      <c r="S38" s="624"/>
      <c r="T38" s="624"/>
      <c r="U38" s="624"/>
      <c r="V38" s="624"/>
      <c r="W38" s="624"/>
      <c r="X38" s="624"/>
      <c r="Y38" s="625"/>
      <c r="Z38" s="619">
        <v>4.3</v>
      </c>
      <c r="AA38" s="619"/>
      <c r="AB38" s="619"/>
      <c r="AC38" s="619"/>
      <c r="AD38" s="626" t="s">
        <v>128</v>
      </c>
      <c r="AE38" s="626"/>
      <c r="AF38" s="626"/>
      <c r="AG38" s="626"/>
      <c r="AH38" s="626"/>
      <c r="AI38" s="626"/>
      <c r="AJ38" s="626"/>
      <c r="AK38" s="626"/>
      <c r="AL38" s="627" t="s">
        <v>128</v>
      </c>
      <c r="AM38" s="628"/>
      <c r="AN38" s="628"/>
      <c r="AO38" s="629"/>
      <c r="AQ38" s="699" t="s">
        <v>335</v>
      </c>
      <c r="AR38" s="700"/>
      <c r="AS38" s="700"/>
      <c r="AT38" s="700"/>
      <c r="AU38" s="700"/>
      <c r="AV38" s="700"/>
      <c r="AW38" s="700"/>
      <c r="AX38" s="700"/>
      <c r="AY38" s="701"/>
      <c r="AZ38" s="623">
        <v>2301</v>
      </c>
      <c r="BA38" s="624"/>
      <c r="BB38" s="624"/>
      <c r="BC38" s="624"/>
      <c r="BD38" s="666"/>
      <c r="BE38" s="666"/>
      <c r="BF38" s="684"/>
      <c r="BG38" s="620" t="s">
        <v>336</v>
      </c>
      <c r="BH38" s="621"/>
      <c r="BI38" s="621"/>
      <c r="BJ38" s="621"/>
      <c r="BK38" s="621"/>
      <c r="BL38" s="621"/>
      <c r="BM38" s="621"/>
      <c r="BN38" s="621"/>
      <c r="BO38" s="621"/>
      <c r="BP38" s="621"/>
      <c r="BQ38" s="621"/>
      <c r="BR38" s="621"/>
      <c r="BS38" s="621"/>
      <c r="BT38" s="621"/>
      <c r="BU38" s="622"/>
      <c r="BV38" s="623">
        <v>261</v>
      </c>
      <c r="BW38" s="624"/>
      <c r="BX38" s="624"/>
      <c r="BY38" s="624"/>
      <c r="BZ38" s="624"/>
      <c r="CA38" s="624"/>
      <c r="CB38" s="643"/>
      <c r="CD38" s="620" t="s">
        <v>337</v>
      </c>
      <c r="CE38" s="621"/>
      <c r="CF38" s="621"/>
      <c r="CG38" s="621"/>
      <c r="CH38" s="621"/>
      <c r="CI38" s="621"/>
      <c r="CJ38" s="621"/>
      <c r="CK38" s="621"/>
      <c r="CL38" s="621"/>
      <c r="CM38" s="621"/>
      <c r="CN38" s="621"/>
      <c r="CO38" s="621"/>
      <c r="CP38" s="621"/>
      <c r="CQ38" s="622"/>
      <c r="CR38" s="623">
        <v>181563</v>
      </c>
      <c r="CS38" s="624"/>
      <c r="CT38" s="624"/>
      <c r="CU38" s="624"/>
      <c r="CV38" s="624"/>
      <c r="CW38" s="624"/>
      <c r="CX38" s="624"/>
      <c r="CY38" s="625"/>
      <c r="CZ38" s="627">
        <v>7.5</v>
      </c>
      <c r="DA38" s="664"/>
      <c r="DB38" s="664"/>
      <c r="DC38" s="668"/>
      <c r="DD38" s="642">
        <v>159055</v>
      </c>
      <c r="DE38" s="624"/>
      <c r="DF38" s="624"/>
      <c r="DG38" s="624"/>
      <c r="DH38" s="624"/>
      <c r="DI38" s="624"/>
      <c r="DJ38" s="624"/>
      <c r="DK38" s="625"/>
      <c r="DL38" s="642">
        <v>158844</v>
      </c>
      <c r="DM38" s="624"/>
      <c r="DN38" s="624"/>
      <c r="DO38" s="624"/>
      <c r="DP38" s="624"/>
      <c r="DQ38" s="624"/>
      <c r="DR38" s="624"/>
      <c r="DS38" s="624"/>
      <c r="DT38" s="624"/>
      <c r="DU38" s="624"/>
      <c r="DV38" s="625"/>
      <c r="DW38" s="627">
        <v>11.4</v>
      </c>
      <c r="DX38" s="664"/>
      <c r="DY38" s="664"/>
      <c r="DZ38" s="664"/>
      <c r="EA38" s="664"/>
      <c r="EB38" s="664"/>
      <c r="EC38" s="665"/>
    </row>
    <row r="39" spans="2:133" ht="11.25" customHeight="1" x14ac:dyDescent="0.15">
      <c r="B39" s="620" t="s">
        <v>338</v>
      </c>
      <c r="C39" s="621"/>
      <c r="D39" s="621"/>
      <c r="E39" s="621"/>
      <c r="F39" s="621"/>
      <c r="G39" s="621"/>
      <c r="H39" s="621"/>
      <c r="I39" s="621"/>
      <c r="J39" s="621"/>
      <c r="K39" s="621"/>
      <c r="L39" s="621"/>
      <c r="M39" s="621"/>
      <c r="N39" s="621"/>
      <c r="O39" s="621"/>
      <c r="P39" s="621"/>
      <c r="Q39" s="622"/>
      <c r="R39" s="623">
        <v>53611</v>
      </c>
      <c r="S39" s="624"/>
      <c r="T39" s="624"/>
      <c r="U39" s="624"/>
      <c r="V39" s="624"/>
      <c r="W39" s="624"/>
      <c r="X39" s="624"/>
      <c r="Y39" s="625"/>
      <c r="Z39" s="619">
        <v>2.1</v>
      </c>
      <c r="AA39" s="619"/>
      <c r="AB39" s="619"/>
      <c r="AC39" s="619"/>
      <c r="AD39" s="626">
        <v>1271</v>
      </c>
      <c r="AE39" s="626"/>
      <c r="AF39" s="626"/>
      <c r="AG39" s="626"/>
      <c r="AH39" s="626"/>
      <c r="AI39" s="626"/>
      <c r="AJ39" s="626"/>
      <c r="AK39" s="626"/>
      <c r="AL39" s="627">
        <v>0.1</v>
      </c>
      <c r="AM39" s="628"/>
      <c r="AN39" s="628"/>
      <c r="AO39" s="629"/>
      <c r="AQ39" s="699" t="s">
        <v>339</v>
      </c>
      <c r="AR39" s="700"/>
      <c r="AS39" s="700"/>
      <c r="AT39" s="700"/>
      <c r="AU39" s="700"/>
      <c r="AV39" s="700"/>
      <c r="AW39" s="700"/>
      <c r="AX39" s="700"/>
      <c r="AY39" s="701"/>
      <c r="AZ39" s="623" t="s">
        <v>128</v>
      </c>
      <c r="BA39" s="624"/>
      <c r="BB39" s="624"/>
      <c r="BC39" s="624"/>
      <c r="BD39" s="666"/>
      <c r="BE39" s="666"/>
      <c r="BF39" s="684"/>
      <c r="BG39" s="620" t="s">
        <v>340</v>
      </c>
      <c r="BH39" s="621"/>
      <c r="BI39" s="621"/>
      <c r="BJ39" s="621"/>
      <c r="BK39" s="621"/>
      <c r="BL39" s="621"/>
      <c r="BM39" s="621"/>
      <c r="BN39" s="621"/>
      <c r="BO39" s="621"/>
      <c r="BP39" s="621"/>
      <c r="BQ39" s="621"/>
      <c r="BR39" s="621"/>
      <c r="BS39" s="621"/>
      <c r="BT39" s="621"/>
      <c r="BU39" s="622"/>
      <c r="BV39" s="623">
        <v>391</v>
      </c>
      <c r="BW39" s="624"/>
      <c r="BX39" s="624"/>
      <c r="BY39" s="624"/>
      <c r="BZ39" s="624"/>
      <c r="CA39" s="624"/>
      <c r="CB39" s="643"/>
      <c r="CD39" s="620" t="s">
        <v>341</v>
      </c>
      <c r="CE39" s="621"/>
      <c r="CF39" s="621"/>
      <c r="CG39" s="621"/>
      <c r="CH39" s="621"/>
      <c r="CI39" s="621"/>
      <c r="CJ39" s="621"/>
      <c r="CK39" s="621"/>
      <c r="CL39" s="621"/>
      <c r="CM39" s="621"/>
      <c r="CN39" s="621"/>
      <c r="CO39" s="621"/>
      <c r="CP39" s="621"/>
      <c r="CQ39" s="622"/>
      <c r="CR39" s="623">
        <v>299292</v>
      </c>
      <c r="CS39" s="666"/>
      <c r="CT39" s="666"/>
      <c r="CU39" s="666"/>
      <c r="CV39" s="666"/>
      <c r="CW39" s="666"/>
      <c r="CX39" s="666"/>
      <c r="CY39" s="667"/>
      <c r="CZ39" s="627">
        <v>12.4</v>
      </c>
      <c r="DA39" s="664"/>
      <c r="DB39" s="664"/>
      <c r="DC39" s="668"/>
      <c r="DD39" s="642">
        <v>269106</v>
      </c>
      <c r="DE39" s="666"/>
      <c r="DF39" s="666"/>
      <c r="DG39" s="666"/>
      <c r="DH39" s="666"/>
      <c r="DI39" s="666"/>
      <c r="DJ39" s="666"/>
      <c r="DK39" s="667"/>
      <c r="DL39" s="642" t="s">
        <v>128</v>
      </c>
      <c r="DM39" s="666"/>
      <c r="DN39" s="666"/>
      <c r="DO39" s="666"/>
      <c r="DP39" s="666"/>
      <c r="DQ39" s="666"/>
      <c r="DR39" s="666"/>
      <c r="DS39" s="666"/>
      <c r="DT39" s="666"/>
      <c r="DU39" s="666"/>
      <c r="DV39" s="667"/>
      <c r="DW39" s="627" t="s">
        <v>128</v>
      </c>
      <c r="DX39" s="664"/>
      <c r="DY39" s="664"/>
      <c r="DZ39" s="664"/>
      <c r="EA39" s="664"/>
      <c r="EB39" s="664"/>
      <c r="EC39" s="665"/>
    </row>
    <row r="40" spans="2:133" ht="11.25" customHeight="1" x14ac:dyDescent="0.15">
      <c r="B40" s="620" t="s">
        <v>342</v>
      </c>
      <c r="C40" s="621"/>
      <c r="D40" s="621"/>
      <c r="E40" s="621"/>
      <c r="F40" s="621"/>
      <c r="G40" s="621"/>
      <c r="H40" s="621"/>
      <c r="I40" s="621"/>
      <c r="J40" s="621"/>
      <c r="K40" s="621"/>
      <c r="L40" s="621"/>
      <c r="M40" s="621"/>
      <c r="N40" s="621"/>
      <c r="O40" s="621"/>
      <c r="P40" s="621"/>
      <c r="Q40" s="622"/>
      <c r="R40" s="623">
        <v>327559</v>
      </c>
      <c r="S40" s="624"/>
      <c r="T40" s="624"/>
      <c r="U40" s="624"/>
      <c r="V40" s="624"/>
      <c r="W40" s="624"/>
      <c r="X40" s="624"/>
      <c r="Y40" s="625"/>
      <c r="Z40" s="619">
        <v>12.9</v>
      </c>
      <c r="AA40" s="619"/>
      <c r="AB40" s="619"/>
      <c r="AC40" s="619"/>
      <c r="AD40" s="626" t="s">
        <v>128</v>
      </c>
      <c r="AE40" s="626"/>
      <c r="AF40" s="626"/>
      <c r="AG40" s="626"/>
      <c r="AH40" s="626"/>
      <c r="AI40" s="626"/>
      <c r="AJ40" s="626"/>
      <c r="AK40" s="626"/>
      <c r="AL40" s="627" t="s">
        <v>128</v>
      </c>
      <c r="AM40" s="628"/>
      <c r="AN40" s="628"/>
      <c r="AO40" s="629"/>
      <c r="AQ40" s="699" t="s">
        <v>343</v>
      </c>
      <c r="AR40" s="700"/>
      <c r="AS40" s="700"/>
      <c r="AT40" s="700"/>
      <c r="AU40" s="700"/>
      <c r="AV40" s="700"/>
      <c r="AW40" s="700"/>
      <c r="AX40" s="700"/>
      <c r="AY40" s="701"/>
      <c r="AZ40" s="623" t="s">
        <v>128</v>
      </c>
      <c r="BA40" s="624"/>
      <c r="BB40" s="624"/>
      <c r="BC40" s="624"/>
      <c r="BD40" s="666"/>
      <c r="BE40" s="666"/>
      <c r="BF40" s="684"/>
      <c r="BG40" s="676" t="s">
        <v>344</v>
      </c>
      <c r="BH40" s="677"/>
      <c r="BI40" s="677"/>
      <c r="BJ40" s="677"/>
      <c r="BK40" s="677"/>
      <c r="BL40" s="346"/>
      <c r="BM40" s="621" t="s">
        <v>345</v>
      </c>
      <c r="BN40" s="621"/>
      <c r="BO40" s="621"/>
      <c r="BP40" s="621"/>
      <c r="BQ40" s="621"/>
      <c r="BR40" s="621"/>
      <c r="BS40" s="621"/>
      <c r="BT40" s="621"/>
      <c r="BU40" s="622"/>
      <c r="BV40" s="623">
        <v>91</v>
      </c>
      <c r="BW40" s="624"/>
      <c r="BX40" s="624"/>
      <c r="BY40" s="624"/>
      <c r="BZ40" s="624"/>
      <c r="CA40" s="624"/>
      <c r="CB40" s="643"/>
      <c r="CD40" s="620" t="s">
        <v>346</v>
      </c>
      <c r="CE40" s="621"/>
      <c r="CF40" s="621"/>
      <c r="CG40" s="621"/>
      <c r="CH40" s="621"/>
      <c r="CI40" s="621"/>
      <c r="CJ40" s="621"/>
      <c r="CK40" s="621"/>
      <c r="CL40" s="621"/>
      <c r="CM40" s="621"/>
      <c r="CN40" s="621"/>
      <c r="CO40" s="621"/>
      <c r="CP40" s="621"/>
      <c r="CQ40" s="622"/>
      <c r="CR40" s="623" t="s">
        <v>128</v>
      </c>
      <c r="CS40" s="624"/>
      <c r="CT40" s="624"/>
      <c r="CU40" s="624"/>
      <c r="CV40" s="624"/>
      <c r="CW40" s="624"/>
      <c r="CX40" s="624"/>
      <c r="CY40" s="625"/>
      <c r="CZ40" s="627" t="s">
        <v>128</v>
      </c>
      <c r="DA40" s="664"/>
      <c r="DB40" s="664"/>
      <c r="DC40" s="668"/>
      <c r="DD40" s="642" t="s">
        <v>128</v>
      </c>
      <c r="DE40" s="624"/>
      <c r="DF40" s="624"/>
      <c r="DG40" s="624"/>
      <c r="DH40" s="624"/>
      <c r="DI40" s="624"/>
      <c r="DJ40" s="624"/>
      <c r="DK40" s="625"/>
      <c r="DL40" s="642" t="s">
        <v>128</v>
      </c>
      <c r="DM40" s="624"/>
      <c r="DN40" s="624"/>
      <c r="DO40" s="624"/>
      <c r="DP40" s="624"/>
      <c r="DQ40" s="624"/>
      <c r="DR40" s="624"/>
      <c r="DS40" s="624"/>
      <c r="DT40" s="624"/>
      <c r="DU40" s="624"/>
      <c r="DV40" s="625"/>
      <c r="DW40" s="627" t="s">
        <v>128</v>
      </c>
      <c r="DX40" s="664"/>
      <c r="DY40" s="664"/>
      <c r="DZ40" s="664"/>
      <c r="EA40" s="664"/>
      <c r="EB40" s="664"/>
      <c r="EC40" s="665"/>
    </row>
    <row r="41" spans="2:133" ht="11.25" customHeight="1" x14ac:dyDescent="0.15">
      <c r="B41" s="620" t="s">
        <v>347</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19" t="s">
        <v>128</v>
      </c>
      <c r="AA41" s="619"/>
      <c r="AB41" s="619"/>
      <c r="AC41" s="619"/>
      <c r="AD41" s="626" t="s">
        <v>128</v>
      </c>
      <c r="AE41" s="626"/>
      <c r="AF41" s="626"/>
      <c r="AG41" s="626"/>
      <c r="AH41" s="626"/>
      <c r="AI41" s="626"/>
      <c r="AJ41" s="626"/>
      <c r="AK41" s="626"/>
      <c r="AL41" s="627" t="s">
        <v>128</v>
      </c>
      <c r="AM41" s="628"/>
      <c r="AN41" s="628"/>
      <c r="AO41" s="629"/>
      <c r="AQ41" s="699" t="s">
        <v>348</v>
      </c>
      <c r="AR41" s="700"/>
      <c r="AS41" s="700"/>
      <c r="AT41" s="700"/>
      <c r="AU41" s="700"/>
      <c r="AV41" s="700"/>
      <c r="AW41" s="700"/>
      <c r="AX41" s="700"/>
      <c r="AY41" s="701"/>
      <c r="AZ41" s="623">
        <v>37742</v>
      </c>
      <c r="BA41" s="624"/>
      <c r="BB41" s="624"/>
      <c r="BC41" s="624"/>
      <c r="BD41" s="666"/>
      <c r="BE41" s="666"/>
      <c r="BF41" s="684"/>
      <c r="BG41" s="676"/>
      <c r="BH41" s="677"/>
      <c r="BI41" s="677"/>
      <c r="BJ41" s="677"/>
      <c r="BK41" s="677"/>
      <c r="BL41" s="346"/>
      <c r="BM41" s="621" t="s">
        <v>349</v>
      </c>
      <c r="BN41" s="621"/>
      <c r="BO41" s="621"/>
      <c r="BP41" s="621"/>
      <c r="BQ41" s="621"/>
      <c r="BR41" s="621"/>
      <c r="BS41" s="621"/>
      <c r="BT41" s="621"/>
      <c r="BU41" s="622"/>
      <c r="BV41" s="623" t="s">
        <v>128</v>
      </c>
      <c r="BW41" s="624"/>
      <c r="BX41" s="624"/>
      <c r="BY41" s="624"/>
      <c r="BZ41" s="624"/>
      <c r="CA41" s="624"/>
      <c r="CB41" s="643"/>
      <c r="CD41" s="620" t="s">
        <v>350</v>
      </c>
      <c r="CE41" s="621"/>
      <c r="CF41" s="621"/>
      <c r="CG41" s="621"/>
      <c r="CH41" s="621"/>
      <c r="CI41" s="621"/>
      <c r="CJ41" s="621"/>
      <c r="CK41" s="621"/>
      <c r="CL41" s="621"/>
      <c r="CM41" s="621"/>
      <c r="CN41" s="621"/>
      <c r="CO41" s="621"/>
      <c r="CP41" s="621"/>
      <c r="CQ41" s="622"/>
      <c r="CR41" s="623" t="s">
        <v>128</v>
      </c>
      <c r="CS41" s="666"/>
      <c r="CT41" s="666"/>
      <c r="CU41" s="666"/>
      <c r="CV41" s="666"/>
      <c r="CW41" s="666"/>
      <c r="CX41" s="666"/>
      <c r="CY41" s="667"/>
      <c r="CZ41" s="627" t="s">
        <v>128</v>
      </c>
      <c r="DA41" s="664"/>
      <c r="DB41" s="664"/>
      <c r="DC41" s="668"/>
      <c r="DD41" s="642" t="s">
        <v>128</v>
      </c>
      <c r="DE41" s="666"/>
      <c r="DF41" s="666"/>
      <c r="DG41" s="666"/>
      <c r="DH41" s="666"/>
      <c r="DI41" s="666"/>
      <c r="DJ41" s="666"/>
      <c r="DK41" s="667"/>
      <c r="DL41" s="705"/>
      <c r="DM41" s="706"/>
      <c r="DN41" s="706"/>
      <c r="DO41" s="706"/>
      <c r="DP41" s="706"/>
      <c r="DQ41" s="706"/>
      <c r="DR41" s="706"/>
      <c r="DS41" s="706"/>
      <c r="DT41" s="706"/>
      <c r="DU41" s="706"/>
      <c r="DV41" s="707"/>
      <c r="DW41" s="702"/>
      <c r="DX41" s="703"/>
      <c r="DY41" s="703"/>
      <c r="DZ41" s="703"/>
      <c r="EA41" s="703"/>
      <c r="EB41" s="703"/>
      <c r="EC41" s="704"/>
    </row>
    <row r="42" spans="2:133" ht="11.25" customHeight="1" x14ac:dyDescent="0.15">
      <c r="B42" s="620" t="s">
        <v>351</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19" t="s">
        <v>128</v>
      </c>
      <c r="AA42" s="619"/>
      <c r="AB42" s="619"/>
      <c r="AC42" s="619"/>
      <c r="AD42" s="626" t="s">
        <v>128</v>
      </c>
      <c r="AE42" s="626"/>
      <c r="AF42" s="626"/>
      <c r="AG42" s="626"/>
      <c r="AH42" s="626"/>
      <c r="AI42" s="626"/>
      <c r="AJ42" s="626"/>
      <c r="AK42" s="626"/>
      <c r="AL42" s="627" t="s">
        <v>128</v>
      </c>
      <c r="AM42" s="628"/>
      <c r="AN42" s="628"/>
      <c r="AO42" s="629"/>
      <c r="AQ42" s="711" t="s">
        <v>352</v>
      </c>
      <c r="AR42" s="712"/>
      <c r="AS42" s="712"/>
      <c r="AT42" s="712"/>
      <c r="AU42" s="712"/>
      <c r="AV42" s="712"/>
      <c r="AW42" s="712"/>
      <c r="AX42" s="712"/>
      <c r="AY42" s="713"/>
      <c r="AZ42" s="708">
        <v>90686</v>
      </c>
      <c r="BA42" s="709"/>
      <c r="BB42" s="709"/>
      <c r="BC42" s="709"/>
      <c r="BD42" s="686"/>
      <c r="BE42" s="686"/>
      <c r="BF42" s="688"/>
      <c r="BG42" s="678"/>
      <c r="BH42" s="679"/>
      <c r="BI42" s="679"/>
      <c r="BJ42" s="679"/>
      <c r="BK42" s="679"/>
      <c r="BL42" s="344"/>
      <c r="BM42" s="650" t="s">
        <v>353</v>
      </c>
      <c r="BN42" s="650"/>
      <c r="BO42" s="650"/>
      <c r="BP42" s="650"/>
      <c r="BQ42" s="650"/>
      <c r="BR42" s="650"/>
      <c r="BS42" s="650"/>
      <c r="BT42" s="650"/>
      <c r="BU42" s="651"/>
      <c r="BV42" s="708">
        <v>413</v>
      </c>
      <c r="BW42" s="709"/>
      <c r="BX42" s="709"/>
      <c r="BY42" s="709"/>
      <c r="BZ42" s="709"/>
      <c r="CA42" s="709"/>
      <c r="CB42" s="710"/>
      <c r="CD42" s="620" t="s">
        <v>354</v>
      </c>
      <c r="CE42" s="621"/>
      <c r="CF42" s="621"/>
      <c r="CG42" s="621"/>
      <c r="CH42" s="621"/>
      <c r="CI42" s="621"/>
      <c r="CJ42" s="621"/>
      <c r="CK42" s="621"/>
      <c r="CL42" s="621"/>
      <c r="CM42" s="621"/>
      <c r="CN42" s="621"/>
      <c r="CO42" s="621"/>
      <c r="CP42" s="621"/>
      <c r="CQ42" s="622"/>
      <c r="CR42" s="623">
        <v>429602</v>
      </c>
      <c r="CS42" s="666"/>
      <c r="CT42" s="666"/>
      <c r="CU42" s="666"/>
      <c r="CV42" s="666"/>
      <c r="CW42" s="666"/>
      <c r="CX42" s="666"/>
      <c r="CY42" s="667"/>
      <c r="CZ42" s="627">
        <v>17.8</v>
      </c>
      <c r="DA42" s="664"/>
      <c r="DB42" s="664"/>
      <c r="DC42" s="668"/>
      <c r="DD42" s="642">
        <v>52810</v>
      </c>
      <c r="DE42" s="666"/>
      <c r="DF42" s="666"/>
      <c r="DG42" s="666"/>
      <c r="DH42" s="666"/>
      <c r="DI42" s="666"/>
      <c r="DJ42" s="666"/>
      <c r="DK42" s="667"/>
      <c r="DL42" s="705"/>
      <c r="DM42" s="706"/>
      <c r="DN42" s="706"/>
      <c r="DO42" s="706"/>
      <c r="DP42" s="706"/>
      <c r="DQ42" s="706"/>
      <c r="DR42" s="706"/>
      <c r="DS42" s="706"/>
      <c r="DT42" s="706"/>
      <c r="DU42" s="706"/>
      <c r="DV42" s="707"/>
      <c r="DW42" s="702"/>
      <c r="DX42" s="703"/>
      <c r="DY42" s="703"/>
      <c r="DZ42" s="703"/>
      <c r="EA42" s="703"/>
      <c r="EB42" s="703"/>
      <c r="EC42" s="704"/>
    </row>
    <row r="43" spans="2:133" ht="11.25" customHeight="1" x14ac:dyDescent="0.15">
      <c r="B43" s="620" t="s">
        <v>355</v>
      </c>
      <c r="C43" s="621"/>
      <c r="D43" s="621"/>
      <c r="E43" s="621"/>
      <c r="F43" s="621"/>
      <c r="G43" s="621"/>
      <c r="H43" s="621"/>
      <c r="I43" s="621"/>
      <c r="J43" s="621"/>
      <c r="K43" s="621"/>
      <c r="L43" s="621"/>
      <c r="M43" s="621"/>
      <c r="N43" s="621"/>
      <c r="O43" s="621"/>
      <c r="P43" s="621"/>
      <c r="Q43" s="622"/>
      <c r="R43" s="623">
        <v>40159</v>
      </c>
      <c r="S43" s="624"/>
      <c r="T43" s="624"/>
      <c r="U43" s="624"/>
      <c r="V43" s="624"/>
      <c r="W43" s="624"/>
      <c r="X43" s="624"/>
      <c r="Y43" s="625"/>
      <c r="Z43" s="619">
        <v>1.6</v>
      </c>
      <c r="AA43" s="619"/>
      <c r="AB43" s="619"/>
      <c r="AC43" s="619"/>
      <c r="AD43" s="626" t="s">
        <v>128</v>
      </c>
      <c r="AE43" s="626"/>
      <c r="AF43" s="626"/>
      <c r="AG43" s="626"/>
      <c r="AH43" s="626"/>
      <c r="AI43" s="626"/>
      <c r="AJ43" s="626"/>
      <c r="AK43" s="626"/>
      <c r="AL43" s="627" t="s">
        <v>128</v>
      </c>
      <c r="AM43" s="628"/>
      <c r="AN43" s="628"/>
      <c r="AO43" s="629"/>
      <c r="CD43" s="620" t="s">
        <v>356</v>
      </c>
      <c r="CE43" s="621"/>
      <c r="CF43" s="621"/>
      <c r="CG43" s="621"/>
      <c r="CH43" s="621"/>
      <c r="CI43" s="621"/>
      <c r="CJ43" s="621"/>
      <c r="CK43" s="621"/>
      <c r="CL43" s="621"/>
      <c r="CM43" s="621"/>
      <c r="CN43" s="621"/>
      <c r="CO43" s="621"/>
      <c r="CP43" s="621"/>
      <c r="CQ43" s="622"/>
      <c r="CR43" s="623">
        <v>10914</v>
      </c>
      <c r="CS43" s="666"/>
      <c r="CT43" s="666"/>
      <c r="CU43" s="666"/>
      <c r="CV43" s="666"/>
      <c r="CW43" s="666"/>
      <c r="CX43" s="666"/>
      <c r="CY43" s="667"/>
      <c r="CZ43" s="627">
        <v>0.5</v>
      </c>
      <c r="DA43" s="664"/>
      <c r="DB43" s="664"/>
      <c r="DC43" s="668"/>
      <c r="DD43" s="642">
        <v>10914</v>
      </c>
      <c r="DE43" s="666"/>
      <c r="DF43" s="666"/>
      <c r="DG43" s="666"/>
      <c r="DH43" s="666"/>
      <c r="DI43" s="666"/>
      <c r="DJ43" s="666"/>
      <c r="DK43" s="667"/>
      <c r="DL43" s="705"/>
      <c r="DM43" s="706"/>
      <c r="DN43" s="706"/>
      <c r="DO43" s="706"/>
      <c r="DP43" s="706"/>
      <c r="DQ43" s="706"/>
      <c r="DR43" s="706"/>
      <c r="DS43" s="706"/>
      <c r="DT43" s="706"/>
      <c r="DU43" s="706"/>
      <c r="DV43" s="707"/>
      <c r="DW43" s="702"/>
      <c r="DX43" s="703"/>
      <c r="DY43" s="703"/>
      <c r="DZ43" s="703"/>
      <c r="EA43" s="703"/>
      <c r="EB43" s="703"/>
      <c r="EC43" s="704"/>
    </row>
    <row r="44" spans="2:133" ht="11.25" customHeight="1" x14ac:dyDescent="0.15">
      <c r="B44" s="649" t="s">
        <v>357</v>
      </c>
      <c r="C44" s="650"/>
      <c r="D44" s="650"/>
      <c r="E44" s="650"/>
      <c r="F44" s="650"/>
      <c r="G44" s="650"/>
      <c r="H44" s="650"/>
      <c r="I44" s="650"/>
      <c r="J44" s="650"/>
      <c r="K44" s="650"/>
      <c r="L44" s="650"/>
      <c r="M44" s="650"/>
      <c r="N44" s="650"/>
      <c r="O44" s="650"/>
      <c r="P44" s="650"/>
      <c r="Q44" s="651"/>
      <c r="R44" s="708">
        <v>2537269</v>
      </c>
      <c r="S44" s="709"/>
      <c r="T44" s="709"/>
      <c r="U44" s="709"/>
      <c r="V44" s="709"/>
      <c r="W44" s="709"/>
      <c r="X44" s="709"/>
      <c r="Y44" s="714"/>
      <c r="Z44" s="715">
        <v>100</v>
      </c>
      <c r="AA44" s="715"/>
      <c r="AB44" s="715"/>
      <c r="AC44" s="715"/>
      <c r="AD44" s="716">
        <v>1353051</v>
      </c>
      <c r="AE44" s="716"/>
      <c r="AF44" s="716"/>
      <c r="AG44" s="716"/>
      <c r="AH44" s="716"/>
      <c r="AI44" s="716"/>
      <c r="AJ44" s="716"/>
      <c r="AK44" s="716"/>
      <c r="AL44" s="717">
        <v>100</v>
      </c>
      <c r="AM44" s="687"/>
      <c r="AN44" s="687"/>
      <c r="AO44" s="718"/>
      <c r="CD44" s="689" t="s">
        <v>304</v>
      </c>
      <c r="CE44" s="690"/>
      <c r="CF44" s="620" t="s">
        <v>358</v>
      </c>
      <c r="CG44" s="621"/>
      <c r="CH44" s="621"/>
      <c r="CI44" s="621"/>
      <c r="CJ44" s="621"/>
      <c r="CK44" s="621"/>
      <c r="CL44" s="621"/>
      <c r="CM44" s="621"/>
      <c r="CN44" s="621"/>
      <c r="CO44" s="621"/>
      <c r="CP44" s="621"/>
      <c r="CQ44" s="622"/>
      <c r="CR44" s="623">
        <v>384874</v>
      </c>
      <c r="CS44" s="624"/>
      <c r="CT44" s="624"/>
      <c r="CU44" s="624"/>
      <c r="CV44" s="624"/>
      <c r="CW44" s="624"/>
      <c r="CX44" s="624"/>
      <c r="CY44" s="625"/>
      <c r="CZ44" s="627">
        <v>15.9</v>
      </c>
      <c r="DA44" s="628"/>
      <c r="DB44" s="628"/>
      <c r="DC44" s="645"/>
      <c r="DD44" s="642">
        <v>46110</v>
      </c>
      <c r="DE44" s="624"/>
      <c r="DF44" s="624"/>
      <c r="DG44" s="624"/>
      <c r="DH44" s="624"/>
      <c r="DI44" s="624"/>
      <c r="DJ44" s="624"/>
      <c r="DK44" s="625"/>
      <c r="DL44" s="705"/>
      <c r="DM44" s="706"/>
      <c r="DN44" s="706"/>
      <c r="DO44" s="706"/>
      <c r="DP44" s="706"/>
      <c r="DQ44" s="706"/>
      <c r="DR44" s="706"/>
      <c r="DS44" s="706"/>
      <c r="DT44" s="706"/>
      <c r="DU44" s="706"/>
      <c r="DV44" s="707"/>
      <c r="DW44" s="702"/>
      <c r="DX44" s="703"/>
      <c r="DY44" s="703"/>
      <c r="DZ44" s="703"/>
      <c r="EA44" s="703"/>
      <c r="EB44" s="703"/>
      <c r="EC44" s="704"/>
    </row>
    <row r="45" spans="2:133" ht="11.25" customHeight="1" x14ac:dyDescent="0.15">
      <c r="CD45" s="691"/>
      <c r="CE45" s="692"/>
      <c r="CF45" s="620" t="s">
        <v>359</v>
      </c>
      <c r="CG45" s="621"/>
      <c r="CH45" s="621"/>
      <c r="CI45" s="621"/>
      <c r="CJ45" s="621"/>
      <c r="CK45" s="621"/>
      <c r="CL45" s="621"/>
      <c r="CM45" s="621"/>
      <c r="CN45" s="621"/>
      <c r="CO45" s="621"/>
      <c r="CP45" s="621"/>
      <c r="CQ45" s="622"/>
      <c r="CR45" s="623">
        <v>118459</v>
      </c>
      <c r="CS45" s="666"/>
      <c r="CT45" s="666"/>
      <c r="CU45" s="666"/>
      <c r="CV45" s="666"/>
      <c r="CW45" s="666"/>
      <c r="CX45" s="666"/>
      <c r="CY45" s="667"/>
      <c r="CZ45" s="627">
        <v>4.9000000000000004</v>
      </c>
      <c r="DA45" s="664"/>
      <c r="DB45" s="664"/>
      <c r="DC45" s="668"/>
      <c r="DD45" s="642">
        <v>3548</v>
      </c>
      <c r="DE45" s="666"/>
      <c r="DF45" s="666"/>
      <c r="DG45" s="666"/>
      <c r="DH45" s="666"/>
      <c r="DI45" s="666"/>
      <c r="DJ45" s="666"/>
      <c r="DK45" s="667"/>
      <c r="DL45" s="705"/>
      <c r="DM45" s="706"/>
      <c r="DN45" s="706"/>
      <c r="DO45" s="706"/>
      <c r="DP45" s="706"/>
      <c r="DQ45" s="706"/>
      <c r="DR45" s="706"/>
      <c r="DS45" s="706"/>
      <c r="DT45" s="706"/>
      <c r="DU45" s="706"/>
      <c r="DV45" s="707"/>
      <c r="DW45" s="702"/>
      <c r="DX45" s="703"/>
      <c r="DY45" s="703"/>
      <c r="DZ45" s="703"/>
      <c r="EA45" s="703"/>
      <c r="EB45" s="703"/>
      <c r="EC45" s="704"/>
    </row>
    <row r="46" spans="2:133" ht="11.25" customHeight="1" x14ac:dyDescent="0.15">
      <c r="B46" s="205" t="s">
        <v>360</v>
      </c>
      <c r="CD46" s="691"/>
      <c r="CE46" s="692"/>
      <c r="CF46" s="620" t="s">
        <v>361</v>
      </c>
      <c r="CG46" s="621"/>
      <c r="CH46" s="621"/>
      <c r="CI46" s="621"/>
      <c r="CJ46" s="621"/>
      <c r="CK46" s="621"/>
      <c r="CL46" s="621"/>
      <c r="CM46" s="621"/>
      <c r="CN46" s="621"/>
      <c r="CO46" s="621"/>
      <c r="CP46" s="621"/>
      <c r="CQ46" s="622"/>
      <c r="CR46" s="623">
        <v>259430</v>
      </c>
      <c r="CS46" s="624"/>
      <c r="CT46" s="624"/>
      <c r="CU46" s="624"/>
      <c r="CV46" s="624"/>
      <c r="CW46" s="624"/>
      <c r="CX46" s="624"/>
      <c r="CY46" s="625"/>
      <c r="CZ46" s="627">
        <v>10.7</v>
      </c>
      <c r="DA46" s="628"/>
      <c r="DB46" s="628"/>
      <c r="DC46" s="645"/>
      <c r="DD46" s="642">
        <v>41048</v>
      </c>
      <c r="DE46" s="624"/>
      <c r="DF46" s="624"/>
      <c r="DG46" s="624"/>
      <c r="DH46" s="624"/>
      <c r="DI46" s="624"/>
      <c r="DJ46" s="624"/>
      <c r="DK46" s="625"/>
      <c r="DL46" s="705"/>
      <c r="DM46" s="706"/>
      <c r="DN46" s="706"/>
      <c r="DO46" s="706"/>
      <c r="DP46" s="706"/>
      <c r="DQ46" s="706"/>
      <c r="DR46" s="706"/>
      <c r="DS46" s="706"/>
      <c r="DT46" s="706"/>
      <c r="DU46" s="706"/>
      <c r="DV46" s="707"/>
      <c r="DW46" s="702"/>
      <c r="DX46" s="703"/>
      <c r="DY46" s="703"/>
      <c r="DZ46" s="703"/>
      <c r="EA46" s="703"/>
      <c r="EB46" s="703"/>
      <c r="EC46" s="704"/>
    </row>
    <row r="47" spans="2:133" ht="11.25" customHeight="1" x14ac:dyDescent="0.15">
      <c r="B47" s="719" t="s">
        <v>362</v>
      </c>
      <c r="C47" s="719"/>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D47" s="691"/>
      <c r="CE47" s="692"/>
      <c r="CF47" s="620" t="s">
        <v>363</v>
      </c>
      <c r="CG47" s="621"/>
      <c r="CH47" s="621"/>
      <c r="CI47" s="621"/>
      <c r="CJ47" s="621"/>
      <c r="CK47" s="621"/>
      <c r="CL47" s="621"/>
      <c r="CM47" s="621"/>
      <c r="CN47" s="621"/>
      <c r="CO47" s="621"/>
      <c r="CP47" s="621"/>
      <c r="CQ47" s="622"/>
      <c r="CR47" s="623">
        <v>44728</v>
      </c>
      <c r="CS47" s="666"/>
      <c r="CT47" s="666"/>
      <c r="CU47" s="666"/>
      <c r="CV47" s="666"/>
      <c r="CW47" s="666"/>
      <c r="CX47" s="666"/>
      <c r="CY47" s="667"/>
      <c r="CZ47" s="627">
        <v>1.9</v>
      </c>
      <c r="DA47" s="664"/>
      <c r="DB47" s="664"/>
      <c r="DC47" s="668"/>
      <c r="DD47" s="642">
        <v>6700</v>
      </c>
      <c r="DE47" s="666"/>
      <c r="DF47" s="666"/>
      <c r="DG47" s="666"/>
      <c r="DH47" s="666"/>
      <c r="DI47" s="666"/>
      <c r="DJ47" s="666"/>
      <c r="DK47" s="667"/>
      <c r="DL47" s="705"/>
      <c r="DM47" s="706"/>
      <c r="DN47" s="706"/>
      <c r="DO47" s="706"/>
      <c r="DP47" s="706"/>
      <c r="DQ47" s="706"/>
      <c r="DR47" s="706"/>
      <c r="DS47" s="706"/>
      <c r="DT47" s="706"/>
      <c r="DU47" s="706"/>
      <c r="DV47" s="707"/>
      <c r="DW47" s="702"/>
      <c r="DX47" s="703"/>
      <c r="DY47" s="703"/>
      <c r="DZ47" s="703"/>
      <c r="EA47" s="703"/>
      <c r="EB47" s="703"/>
      <c r="EC47" s="704"/>
    </row>
    <row r="48" spans="2:133" ht="11.25" x14ac:dyDescent="0.15">
      <c r="B48" s="719" t="s">
        <v>364</v>
      </c>
      <c r="C48" s="719"/>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D48" s="693"/>
      <c r="CE48" s="694"/>
      <c r="CF48" s="620" t="s">
        <v>365</v>
      </c>
      <c r="CG48" s="621"/>
      <c r="CH48" s="621"/>
      <c r="CI48" s="621"/>
      <c r="CJ48" s="621"/>
      <c r="CK48" s="621"/>
      <c r="CL48" s="621"/>
      <c r="CM48" s="621"/>
      <c r="CN48" s="621"/>
      <c r="CO48" s="621"/>
      <c r="CP48" s="621"/>
      <c r="CQ48" s="622"/>
      <c r="CR48" s="623" t="s">
        <v>128</v>
      </c>
      <c r="CS48" s="624"/>
      <c r="CT48" s="624"/>
      <c r="CU48" s="624"/>
      <c r="CV48" s="624"/>
      <c r="CW48" s="624"/>
      <c r="CX48" s="624"/>
      <c r="CY48" s="625"/>
      <c r="CZ48" s="627" t="s">
        <v>128</v>
      </c>
      <c r="DA48" s="628"/>
      <c r="DB48" s="628"/>
      <c r="DC48" s="645"/>
      <c r="DD48" s="642" t="s">
        <v>128</v>
      </c>
      <c r="DE48" s="624"/>
      <c r="DF48" s="624"/>
      <c r="DG48" s="624"/>
      <c r="DH48" s="624"/>
      <c r="DI48" s="624"/>
      <c r="DJ48" s="624"/>
      <c r="DK48" s="625"/>
      <c r="DL48" s="705"/>
      <c r="DM48" s="706"/>
      <c r="DN48" s="706"/>
      <c r="DO48" s="706"/>
      <c r="DP48" s="706"/>
      <c r="DQ48" s="706"/>
      <c r="DR48" s="706"/>
      <c r="DS48" s="706"/>
      <c r="DT48" s="706"/>
      <c r="DU48" s="706"/>
      <c r="DV48" s="707"/>
      <c r="DW48" s="702"/>
      <c r="DX48" s="703"/>
      <c r="DY48" s="703"/>
      <c r="DZ48" s="703"/>
      <c r="EA48" s="703"/>
      <c r="EB48" s="703"/>
      <c r="EC48" s="704"/>
    </row>
    <row r="49" spans="2:133" ht="11.25" customHeight="1" x14ac:dyDescent="0.15">
      <c r="B49" s="345"/>
      <c r="CD49" s="649" t="s">
        <v>366</v>
      </c>
      <c r="CE49" s="650"/>
      <c r="CF49" s="650"/>
      <c r="CG49" s="650"/>
      <c r="CH49" s="650"/>
      <c r="CI49" s="650"/>
      <c r="CJ49" s="650"/>
      <c r="CK49" s="650"/>
      <c r="CL49" s="650"/>
      <c r="CM49" s="650"/>
      <c r="CN49" s="650"/>
      <c r="CO49" s="650"/>
      <c r="CP49" s="650"/>
      <c r="CQ49" s="651"/>
      <c r="CR49" s="708">
        <v>2413840</v>
      </c>
      <c r="CS49" s="686"/>
      <c r="CT49" s="686"/>
      <c r="CU49" s="686"/>
      <c r="CV49" s="686"/>
      <c r="CW49" s="686"/>
      <c r="CX49" s="686"/>
      <c r="CY49" s="720"/>
      <c r="CZ49" s="717">
        <v>100</v>
      </c>
      <c r="DA49" s="721"/>
      <c r="DB49" s="721"/>
      <c r="DC49" s="722"/>
      <c r="DD49" s="723">
        <v>1632532</v>
      </c>
      <c r="DE49" s="686"/>
      <c r="DF49" s="686"/>
      <c r="DG49" s="686"/>
      <c r="DH49" s="686"/>
      <c r="DI49" s="686"/>
      <c r="DJ49" s="686"/>
      <c r="DK49" s="720"/>
      <c r="DL49" s="724"/>
      <c r="DM49" s="725"/>
      <c r="DN49" s="725"/>
      <c r="DO49" s="725"/>
      <c r="DP49" s="725"/>
      <c r="DQ49" s="725"/>
      <c r="DR49" s="725"/>
      <c r="DS49" s="725"/>
      <c r="DT49" s="725"/>
      <c r="DU49" s="725"/>
      <c r="DV49" s="726"/>
      <c r="DW49" s="727"/>
      <c r="DX49" s="728"/>
      <c r="DY49" s="728"/>
      <c r="DZ49" s="728"/>
      <c r="EA49" s="728"/>
      <c r="EB49" s="728"/>
      <c r="EC49" s="729"/>
    </row>
    <row r="50" spans="2:133" ht="11.25" hidden="1" x14ac:dyDescent="0.15">
      <c r="B50" s="345"/>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0" t="s">
        <v>367</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368</v>
      </c>
      <c r="DK2" s="732"/>
      <c r="DL2" s="732"/>
      <c r="DM2" s="732"/>
      <c r="DN2" s="732"/>
      <c r="DO2" s="733"/>
      <c r="DP2" s="213"/>
      <c r="DQ2" s="731" t="s">
        <v>369</v>
      </c>
      <c r="DR2" s="732"/>
      <c r="DS2" s="732"/>
      <c r="DT2" s="732"/>
      <c r="DU2" s="732"/>
      <c r="DV2" s="732"/>
      <c r="DW2" s="732"/>
      <c r="DX2" s="732"/>
      <c r="DY2" s="732"/>
      <c r="DZ2" s="733"/>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34" t="s">
        <v>370</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371</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15">
      <c r="A5" s="736" t="s">
        <v>372</v>
      </c>
      <c r="B5" s="737"/>
      <c r="C5" s="737"/>
      <c r="D5" s="737"/>
      <c r="E5" s="737"/>
      <c r="F5" s="737"/>
      <c r="G5" s="737"/>
      <c r="H5" s="737"/>
      <c r="I5" s="737"/>
      <c r="J5" s="737"/>
      <c r="K5" s="737"/>
      <c r="L5" s="737"/>
      <c r="M5" s="737"/>
      <c r="N5" s="737"/>
      <c r="O5" s="737"/>
      <c r="P5" s="738"/>
      <c r="Q5" s="742" t="s">
        <v>373</v>
      </c>
      <c r="R5" s="743"/>
      <c r="S5" s="743"/>
      <c r="T5" s="743"/>
      <c r="U5" s="744"/>
      <c r="V5" s="742" t="s">
        <v>374</v>
      </c>
      <c r="W5" s="743"/>
      <c r="X5" s="743"/>
      <c r="Y5" s="743"/>
      <c r="Z5" s="744"/>
      <c r="AA5" s="742" t="s">
        <v>375</v>
      </c>
      <c r="AB5" s="743"/>
      <c r="AC5" s="743"/>
      <c r="AD5" s="743"/>
      <c r="AE5" s="743"/>
      <c r="AF5" s="748" t="s">
        <v>376</v>
      </c>
      <c r="AG5" s="743"/>
      <c r="AH5" s="743"/>
      <c r="AI5" s="743"/>
      <c r="AJ5" s="749"/>
      <c r="AK5" s="743" t="s">
        <v>377</v>
      </c>
      <c r="AL5" s="743"/>
      <c r="AM5" s="743"/>
      <c r="AN5" s="743"/>
      <c r="AO5" s="744"/>
      <c r="AP5" s="742" t="s">
        <v>378</v>
      </c>
      <c r="AQ5" s="743"/>
      <c r="AR5" s="743"/>
      <c r="AS5" s="743"/>
      <c r="AT5" s="744"/>
      <c r="AU5" s="742" t="s">
        <v>379</v>
      </c>
      <c r="AV5" s="743"/>
      <c r="AW5" s="743"/>
      <c r="AX5" s="743"/>
      <c r="AY5" s="749"/>
      <c r="AZ5" s="217"/>
      <c r="BA5" s="217"/>
      <c r="BB5" s="217"/>
      <c r="BC5" s="217"/>
      <c r="BD5" s="217"/>
      <c r="BE5" s="218"/>
      <c r="BF5" s="218"/>
      <c r="BG5" s="218"/>
      <c r="BH5" s="218"/>
      <c r="BI5" s="218"/>
      <c r="BJ5" s="218"/>
      <c r="BK5" s="218"/>
      <c r="BL5" s="218"/>
      <c r="BM5" s="218"/>
      <c r="BN5" s="218"/>
      <c r="BO5" s="218"/>
      <c r="BP5" s="218"/>
      <c r="BQ5" s="736" t="s">
        <v>380</v>
      </c>
      <c r="BR5" s="737"/>
      <c r="BS5" s="737"/>
      <c r="BT5" s="737"/>
      <c r="BU5" s="737"/>
      <c r="BV5" s="737"/>
      <c r="BW5" s="737"/>
      <c r="BX5" s="737"/>
      <c r="BY5" s="737"/>
      <c r="BZ5" s="737"/>
      <c r="CA5" s="737"/>
      <c r="CB5" s="737"/>
      <c r="CC5" s="737"/>
      <c r="CD5" s="737"/>
      <c r="CE5" s="737"/>
      <c r="CF5" s="737"/>
      <c r="CG5" s="738"/>
      <c r="CH5" s="742" t="s">
        <v>381</v>
      </c>
      <c r="CI5" s="743"/>
      <c r="CJ5" s="743"/>
      <c r="CK5" s="743"/>
      <c r="CL5" s="744"/>
      <c r="CM5" s="742" t="s">
        <v>382</v>
      </c>
      <c r="CN5" s="743"/>
      <c r="CO5" s="743"/>
      <c r="CP5" s="743"/>
      <c r="CQ5" s="744"/>
      <c r="CR5" s="742" t="s">
        <v>383</v>
      </c>
      <c r="CS5" s="743"/>
      <c r="CT5" s="743"/>
      <c r="CU5" s="743"/>
      <c r="CV5" s="744"/>
      <c r="CW5" s="742" t="s">
        <v>384</v>
      </c>
      <c r="CX5" s="743"/>
      <c r="CY5" s="743"/>
      <c r="CZ5" s="743"/>
      <c r="DA5" s="744"/>
      <c r="DB5" s="742" t="s">
        <v>385</v>
      </c>
      <c r="DC5" s="743"/>
      <c r="DD5" s="743"/>
      <c r="DE5" s="743"/>
      <c r="DF5" s="744"/>
      <c r="DG5" s="772" t="s">
        <v>386</v>
      </c>
      <c r="DH5" s="773"/>
      <c r="DI5" s="773"/>
      <c r="DJ5" s="773"/>
      <c r="DK5" s="774"/>
      <c r="DL5" s="772" t="s">
        <v>387</v>
      </c>
      <c r="DM5" s="773"/>
      <c r="DN5" s="773"/>
      <c r="DO5" s="773"/>
      <c r="DP5" s="774"/>
      <c r="DQ5" s="742" t="s">
        <v>388</v>
      </c>
      <c r="DR5" s="743"/>
      <c r="DS5" s="743"/>
      <c r="DT5" s="743"/>
      <c r="DU5" s="744"/>
      <c r="DV5" s="742" t="s">
        <v>379</v>
      </c>
      <c r="DW5" s="743"/>
      <c r="DX5" s="743"/>
      <c r="DY5" s="743"/>
      <c r="DZ5" s="749"/>
      <c r="EA5" s="219"/>
    </row>
    <row r="6" spans="1:131" s="220"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19"/>
    </row>
    <row r="7" spans="1:131" s="220" customFormat="1" ht="26.25" customHeight="1" thickTop="1" x14ac:dyDescent="0.15">
      <c r="A7" s="221">
        <v>1</v>
      </c>
      <c r="B7" s="758" t="s">
        <v>389</v>
      </c>
      <c r="C7" s="759"/>
      <c r="D7" s="759"/>
      <c r="E7" s="759"/>
      <c r="F7" s="759"/>
      <c r="G7" s="759"/>
      <c r="H7" s="759"/>
      <c r="I7" s="759"/>
      <c r="J7" s="759"/>
      <c r="K7" s="759"/>
      <c r="L7" s="759"/>
      <c r="M7" s="759"/>
      <c r="N7" s="759"/>
      <c r="O7" s="759"/>
      <c r="P7" s="760"/>
      <c r="Q7" s="761">
        <v>2537</v>
      </c>
      <c r="R7" s="762"/>
      <c r="S7" s="762"/>
      <c r="T7" s="762"/>
      <c r="U7" s="762"/>
      <c r="V7" s="762">
        <v>2414</v>
      </c>
      <c r="W7" s="762"/>
      <c r="X7" s="762"/>
      <c r="Y7" s="762"/>
      <c r="Z7" s="762"/>
      <c r="AA7" s="762">
        <v>123</v>
      </c>
      <c r="AB7" s="762"/>
      <c r="AC7" s="762"/>
      <c r="AD7" s="762"/>
      <c r="AE7" s="763"/>
      <c r="AF7" s="764">
        <v>103</v>
      </c>
      <c r="AG7" s="765"/>
      <c r="AH7" s="765"/>
      <c r="AI7" s="765"/>
      <c r="AJ7" s="766"/>
      <c r="AK7" s="767" t="s">
        <v>595</v>
      </c>
      <c r="AL7" s="768"/>
      <c r="AM7" s="768"/>
      <c r="AN7" s="768"/>
      <c r="AO7" s="768"/>
      <c r="AP7" s="768">
        <v>2765</v>
      </c>
      <c r="AQ7" s="768"/>
      <c r="AR7" s="768"/>
      <c r="AS7" s="768"/>
      <c r="AT7" s="768"/>
      <c r="AU7" s="769"/>
      <c r="AV7" s="769"/>
      <c r="AW7" s="769"/>
      <c r="AX7" s="769"/>
      <c r="AY7" s="770"/>
      <c r="AZ7" s="217"/>
      <c r="BA7" s="217"/>
      <c r="BB7" s="217"/>
      <c r="BC7" s="217"/>
      <c r="BD7" s="217"/>
      <c r="BE7" s="218"/>
      <c r="BF7" s="218"/>
      <c r="BG7" s="218"/>
      <c r="BH7" s="218"/>
      <c r="BI7" s="218"/>
      <c r="BJ7" s="218"/>
      <c r="BK7" s="218"/>
      <c r="BL7" s="218"/>
      <c r="BM7" s="218"/>
      <c r="BN7" s="218"/>
      <c r="BO7" s="218"/>
      <c r="BP7" s="218"/>
      <c r="BQ7" s="221">
        <v>1</v>
      </c>
      <c r="BR7" s="222"/>
      <c r="BS7" s="755" t="s">
        <v>607</v>
      </c>
      <c r="BT7" s="756"/>
      <c r="BU7" s="756"/>
      <c r="BV7" s="756"/>
      <c r="BW7" s="756"/>
      <c r="BX7" s="756"/>
      <c r="BY7" s="756"/>
      <c r="BZ7" s="756"/>
      <c r="CA7" s="756"/>
      <c r="CB7" s="756"/>
      <c r="CC7" s="756"/>
      <c r="CD7" s="756"/>
      <c r="CE7" s="756"/>
      <c r="CF7" s="756"/>
      <c r="CG7" s="771"/>
      <c r="CH7" s="752">
        <v>0</v>
      </c>
      <c r="CI7" s="753"/>
      <c r="CJ7" s="753"/>
      <c r="CK7" s="753"/>
      <c r="CL7" s="754"/>
      <c r="CM7" s="752">
        <v>13</v>
      </c>
      <c r="CN7" s="753"/>
      <c r="CO7" s="753"/>
      <c r="CP7" s="753"/>
      <c r="CQ7" s="754"/>
      <c r="CR7" s="752">
        <v>5</v>
      </c>
      <c r="CS7" s="753"/>
      <c r="CT7" s="753"/>
      <c r="CU7" s="753"/>
      <c r="CV7" s="754"/>
      <c r="CW7" s="752" t="s">
        <v>606</v>
      </c>
      <c r="CX7" s="753"/>
      <c r="CY7" s="753"/>
      <c r="CZ7" s="753"/>
      <c r="DA7" s="754"/>
      <c r="DB7" s="752">
        <v>4</v>
      </c>
      <c r="DC7" s="753"/>
      <c r="DD7" s="753"/>
      <c r="DE7" s="753"/>
      <c r="DF7" s="754"/>
      <c r="DG7" s="752" t="s">
        <v>606</v>
      </c>
      <c r="DH7" s="753"/>
      <c r="DI7" s="753"/>
      <c r="DJ7" s="753"/>
      <c r="DK7" s="754"/>
      <c r="DL7" s="752" t="s">
        <v>606</v>
      </c>
      <c r="DM7" s="753"/>
      <c r="DN7" s="753"/>
      <c r="DO7" s="753"/>
      <c r="DP7" s="754"/>
      <c r="DQ7" s="752" t="s">
        <v>606</v>
      </c>
      <c r="DR7" s="753"/>
      <c r="DS7" s="753"/>
      <c r="DT7" s="753"/>
      <c r="DU7" s="754"/>
      <c r="DV7" s="755"/>
      <c r="DW7" s="756"/>
      <c r="DX7" s="756"/>
      <c r="DY7" s="756"/>
      <c r="DZ7" s="757"/>
      <c r="EA7" s="219"/>
    </row>
    <row r="8" spans="1:131" s="220" customFormat="1" ht="26.25" customHeight="1" x14ac:dyDescent="0.15">
      <c r="A8" s="223">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17"/>
      <c r="BA8" s="217"/>
      <c r="BB8" s="217"/>
      <c r="BC8" s="217"/>
      <c r="BD8" s="217"/>
      <c r="BE8" s="218"/>
      <c r="BF8" s="218"/>
      <c r="BG8" s="218"/>
      <c r="BH8" s="218"/>
      <c r="BI8" s="218"/>
      <c r="BJ8" s="218"/>
      <c r="BK8" s="218"/>
      <c r="BL8" s="218"/>
      <c r="BM8" s="218"/>
      <c r="BN8" s="218"/>
      <c r="BO8" s="218"/>
      <c r="BP8" s="218"/>
      <c r="BQ8" s="223">
        <v>2</v>
      </c>
      <c r="BR8" s="224"/>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19"/>
    </row>
    <row r="9" spans="1:131" s="220" customFormat="1" ht="26.25" customHeight="1" x14ac:dyDescent="0.15">
      <c r="A9" s="223">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17"/>
      <c r="BA9" s="217"/>
      <c r="BB9" s="217"/>
      <c r="BC9" s="217"/>
      <c r="BD9" s="217"/>
      <c r="BE9" s="218"/>
      <c r="BF9" s="218"/>
      <c r="BG9" s="218"/>
      <c r="BH9" s="218"/>
      <c r="BI9" s="218"/>
      <c r="BJ9" s="218"/>
      <c r="BK9" s="218"/>
      <c r="BL9" s="218"/>
      <c r="BM9" s="218"/>
      <c r="BN9" s="218"/>
      <c r="BO9" s="218"/>
      <c r="BP9" s="218"/>
      <c r="BQ9" s="223">
        <v>3</v>
      </c>
      <c r="BR9" s="224"/>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19"/>
    </row>
    <row r="10" spans="1:131" s="220" customFormat="1" ht="26.25" customHeight="1" x14ac:dyDescent="0.15">
      <c r="A10" s="223">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17"/>
      <c r="BA10" s="217"/>
      <c r="BB10" s="217"/>
      <c r="BC10" s="217"/>
      <c r="BD10" s="217"/>
      <c r="BE10" s="218"/>
      <c r="BF10" s="218"/>
      <c r="BG10" s="218"/>
      <c r="BH10" s="218"/>
      <c r="BI10" s="218"/>
      <c r="BJ10" s="218"/>
      <c r="BK10" s="218"/>
      <c r="BL10" s="218"/>
      <c r="BM10" s="218"/>
      <c r="BN10" s="218"/>
      <c r="BO10" s="218"/>
      <c r="BP10" s="218"/>
      <c r="BQ10" s="223">
        <v>4</v>
      </c>
      <c r="BR10" s="224"/>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19"/>
    </row>
    <row r="11" spans="1:131" s="220" customFormat="1" ht="26.25" customHeight="1" x14ac:dyDescent="0.15">
      <c r="A11" s="223">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17"/>
      <c r="BA11" s="217"/>
      <c r="BB11" s="217"/>
      <c r="BC11" s="217"/>
      <c r="BD11" s="217"/>
      <c r="BE11" s="218"/>
      <c r="BF11" s="218"/>
      <c r="BG11" s="218"/>
      <c r="BH11" s="218"/>
      <c r="BI11" s="218"/>
      <c r="BJ11" s="218"/>
      <c r="BK11" s="218"/>
      <c r="BL11" s="218"/>
      <c r="BM11" s="218"/>
      <c r="BN11" s="218"/>
      <c r="BO11" s="218"/>
      <c r="BP11" s="218"/>
      <c r="BQ11" s="223">
        <v>5</v>
      </c>
      <c r="BR11" s="224"/>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19"/>
    </row>
    <row r="12" spans="1:131" s="220" customFormat="1" ht="26.25" customHeight="1" x14ac:dyDescent="0.15">
      <c r="A12" s="223">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17"/>
      <c r="BA12" s="217"/>
      <c r="BB12" s="217"/>
      <c r="BC12" s="217"/>
      <c r="BD12" s="217"/>
      <c r="BE12" s="218"/>
      <c r="BF12" s="218"/>
      <c r="BG12" s="218"/>
      <c r="BH12" s="218"/>
      <c r="BI12" s="218"/>
      <c r="BJ12" s="218"/>
      <c r="BK12" s="218"/>
      <c r="BL12" s="218"/>
      <c r="BM12" s="218"/>
      <c r="BN12" s="218"/>
      <c r="BO12" s="218"/>
      <c r="BP12" s="218"/>
      <c r="BQ12" s="223">
        <v>6</v>
      </c>
      <c r="BR12" s="224"/>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19"/>
    </row>
    <row r="13" spans="1:131" s="220" customFormat="1" ht="26.25" customHeight="1" x14ac:dyDescent="0.15">
      <c r="A13" s="223">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17"/>
      <c r="BA13" s="217"/>
      <c r="BB13" s="217"/>
      <c r="BC13" s="217"/>
      <c r="BD13" s="217"/>
      <c r="BE13" s="218"/>
      <c r="BF13" s="218"/>
      <c r="BG13" s="218"/>
      <c r="BH13" s="218"/>
      <c r="BI13" s="218"/>
      <c r="BJ13" s="218"/>
      <c r="BK13" s="218"/>
      <c r="BL13" s="218"/>
      <c r="BM13" s="218"/>
      <c r="BN13" s="218"/>
      <c r="BO13" s="218"/>
      <c r="BP13" s="218"/>
      <c r="BQ13" s="223">
        <v>7</v>
      </c>
      <c r="BR13" s="224"/>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19"/>
    </row>
    <row r="14" spans="1:131" s="220" customFormat="1" ht="26.25" customHeight="1" x14ac:dyDescent="0.15">
      <c r="A14" s="223">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17"/>
      <c r="BA14" s="217"/>
      <c r="BB14" s="217"/>
      <c r="BC14" s="217"/>
      <c r="BD14" s="217"/>
      <c r="BE14" s="218"/>
      <c r="BF14" s="218"/>
      <c r="BG14" s="218"/>
      <c r="BH14" s="218"/>
      <c r="BI14" s="218"/>
      <c r="BJ14" s="218"/>
      <c r="BK14" s="218"/>
      <c r="BL14" s="218"/>
      <c r="BM14" s="218"/>
      <c r="BN14" s="218"/>
      <c r="BO14" s="218"/>
      <c r="BP14" s="218"/>
      <c r="BQ14" s="223">
        <v>8</v>
      </c>
      <c r="BR14" s="224"/>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19"/>
    </row>
    <row r="15" spans="1:131" s="220" customFormat="1" ht="26.25" customHeight="1" x14ac:dyDescent="0.15">
      <c r="A15" s="223">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17"/>
      <c r="BA15" s="217"/>
      <c r="BB15" s="217"/>
      <c r="BC15" s="217"/>
      <c r="BD15" s="217"/>
      <c r="BE15" s="218"/>
      <c r="BF15" s="218"/>
      <c r="BG15" s="218"/>
      <c r="BH15" s="218"/>
      <c r="BI15" s="218"/>
      <c r="BJ15" s="218"/>
      <c r="BK15" s="218"/>
      <c r="BL15" s="218"/>
      <c r="BM15" s="218"/>
      <c r="BN15" s="218"/>
      <c r="BO15" s="218"/>
      <c r="BP15" s="218"/>
      <c r="BQ15" s="223">
        <v>9</v>
      </c>
      <c r="BR15" s="224"/>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19"/>
    </row>
    <row r="16" spans="1:131" s="220" customFormat="1" ht="26.25" customHeight="1" x14ac:dyDescent="0.15">
      <c r="A16" s="223">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17"/>
      <c r="BA16" s="217"/>
      <c r="BB16" s="217"/>
      <c r="BC16" s="217"/>
      <c r="BD16" s="217"/>
      <c r="BE16" s="218"/>
      <c r="BF16" s="218"/>
      <c r="BG16" s="218"/>
      <c r="BH16" s="218"/>
      <c r="BI16" s="218"/>
      <c r="BJ16" s="218"/>
      <c r="BK16" s="218"/>
      <c r="BL16" s="218"/>
      <c r="BM16" s="218"/>
      <c r="BN16" s="218"/>
      <c r="BO16" s="218"/>
      <c r="BP16" s="218"/>
      <c r="BQ16" s="223">
        <v>10</v>
      </c>
      <c r="BR16" s="224"/>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19"/>
    </row>
    <row r="17" spans="1:131" s="220" customFormat="1" ht="26.25" customHeight="1" x14ac:dyDescent="0.15">
      <c r="A17" s="223">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17"/>
      <c r="BA17" s="217"/>
      <c r="BB17" s="217"/>
      <c r="BC17" s="217"/>
      <c r="BD17" s="217"/>
      <c r="BE17" s="218"/>
      <c r="BF17" s="218"/>
      <c r="BG17" s="218"/>
      <c r="BH17" s="218"/>
      <c r="BI17" s="218"/>
      <c r="BJ17" s="218"/>
      <c r="BK17" s="218"/>
      <c r="BL17" s="218"/>
      <c r="BM17" s="218"/>
      <c r="BN17" s="218"/>
      <c r="BO17" s="218"/>
      <c r="BP17" s="218"/>
      <c r="BQ17" s="223">
        <v>11</v>
      </c>
      <c r="BR17" s="224"/>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19"/>
    </row>
    <row r="18" spans="1:131" s="220" customFormat="1" ht="26.25" customHeight="1" x14ac:dyDescent="0.15">
      <c r="A18" s="223">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17"/>
      <c r="BA18" s="217"/>
      <c r="BB18" s="217"/>
      <c r="BC18" s="217"/>
      <c r="BD18" s="217"/>
      <c r="BE18" s="218"/>
      <c r="BF18" s="218"/>
      <c r="BG18" s="218"/>
      <c r="BH18" s="218"/>
      <c r="BI18" s="218"/>
      <c r="BJ18" s="218"/>
      <c r="BK18" s="218"/>
      <c r="BL18" s="218"/>
      <c r="BM18" s="218"/>
      <c r="BN18" s="218"/>
      <c r="BO18" s="218"/>
      <c r="BP18" s="218"/>
      <c r="BQ18" s="223">
        <v>12</v>
      </c>
      <c r="BR18" s="224"/>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19"/>
    </row>
    <row r="19" spans="1:131" s="220" customFormat="1" ht="26.25" customHeight="1" x14ac:dyDescent="0.15">
      <c r="A19" s="223">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17"/>
      <c r="BA19" s="217"/>
      <c r="BB19" s="217"/>
      <c r="BC19" s="217"/>
      <c r="BD19" s="217"/>
      <c r="BE19" s="218"/>
      <c r="BF19" s="218"/>
      <c r="BG19" s="218"/>
      <c r="BH19" s="218"/>
      <c r="BI19" s="218"/>
      <c r="BJ19" s="218"/>
      <c r="BK19" s="218"/>
      <c r="BL19" s="218"/>
      <c r="BM19" s="218"/>
      <c r="BN19" s="218"/>
      <c r="BO19" s="218"/>
      <c r="BP19" s="218"/>
      <c r="BQ19" s="223">
        <v>13</v>
      </c>
      <c r="BR19" s="224"/>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19"/>
    </row>
    <row r="20" spans="1:131" s="220" customFormat="1" ht="26.25" customHeight="1" x14ac:dyDescent="0.15">
      <c r="A20" s="223">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17"/>
      <c r="BA20" s="217"/>
      <c r="BB20" s="217"/>
      <c r="BC20" s="217"/>
      <c r="BD20" s="217"/>
      <c r="BE20" s="218"/>
      <c r="BF20" s="218"/>
      <c r="BG20" s="218"/>
      <c r="BH20" s="218"/>
      <c r="BI20" s="218"/>
      <c r="BJ20" s="218"/>
      <c r="BK20" s="218"/>
      <c r="BL20" s="218"/>
      <c r="BM20" s="218"/>
      <c r="BN20" s="218"/>
      <c r="BO20" s="218"/>
      <c r="BP20" s="218"/>
      <c r="BQ20" s="223">
        <v>14</v>
      </c>
      <c r="BR20" s="224"/>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19"/>
    </row>
    <row r="21" spans="1:131" s="220" customFormat="1" ht="26.25" customHeight="1" thickBot="1" x14ac:dyDescent="0.2">
      <c r="A21" s="223">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17"/>
      <c r="BA21" s="217"/>
      <c r="BB21" s="217"/>
      <c r="BC21" s="217"/>
      <c r="BD21" s="217"/>
      <c r="BE21" s="218"/>
      <c r="BF21" s="218"/>
      <c r="BG21" s="218"/>
      <c r="BH21" s="218"/>
      <c r="BI21" s="218"/>
      <c r="BJ21" s="218"/>
      <c r="BK21" s="218"/>
      <c r="BL21" s="218"/>
      <c r="BM21" s="218"/>
      <c r="BN21" s="218"/>
      <c r="BO21" s="218"/>
      <c r="BP21" s="218"/>
      <c r="BQ21" s="223">
        <v>15</v>
      </c>
      <c r="BR21" s="224"/>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19"/>
    </row>
    <row r="22" spans="1:131" s="220" customFormat="1" ht="26.25" customHeight="1" x14ac:dyDescent="0.15">
      <c r="A22" s="223">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390</v>
      </c>
      <c r="BA22" s="815"/>
      <c r="BB22" s="815"/>
      <c r="BC22" s="815"/>
      <c r="BD22" s="816"/>
      <c r="BE22" s="218"/>
      <c r="BF22" s="218"/>
      <c r="BG22" s="218"/>
      <c r="BH22" s="218"/>
      <c r="BI22" s="218"/>
      <c r="BJ22" s="218"/>
      <c r="BK22" s="218"/>
      <c r="BL22" s="218"/>
      <c r="BM22" s="218"/>
      <c r="BN22" s="218"/>
      <c r="BO22" s="218"/>
      <c r="BP22" s="218"/>
      <c r="BQ22" s="223">
        <v>16</v>
      </c>
      <c r="BR22" s="224"/>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19"/>
    </row>
    <row r="23" spans="1:131" s="220" customFormat="1" ht="26.25" customHeight="1" thickBot="1" x14ac:dyDescent="0.2">
      <c r="A23" s="225" t="s">
        <v>391</v>
      </c>
      <c r="B23" s="798" t="s">
        <v>392</v>
      </c>
      <c r="C23" s="799"/>
      <c r="D23" s="799"/>
      <c r="E23" s="799"/>
      <c r="F23" s="799"/>
      <c r="G23" s="799"/>
      <c r="H23" s="799"/>
      <c r="I23" s="799"/>
      <c r="J23" s="799"/>
      <c r="K23" s="799"/>
      <c r="L23" s="799"/>
      <c r="M23" s="799"/>
      <c r="N23" s="799"/>
      <c r="O23" s="799"/>
      <c r="P23" s="800"/>
      <c r="Q23" s="801">
        <v>2537</v>
      </c>
      <c r="R23" s="802"/>
      <c r="S23" s="802"/>
      <c r="T23" s="802"/>
      <c r="U23" s="802"/>
      <c r="V23" s="802">
        <v>2414</v>
      </c>
      <c r="W23" s="802"/>
      <c r="X23" s="802"/>
      <c r="Y23" s="802"/>
      <c r="Z23" s="802"/>
      <c r="AA23" s="802">
        <v>123</v>
      </c>
      <c r="AB23" s="802"/>
      <c r="AC23" s="802"/>
      <c r="AD23" s="802"/>
      <c r="AE23" s="803"/>
      <c r="AF23" s="804">
        <v>103</v>
      </c>
      <c r="AG23" s="802"/>
      <c r="AH23" s="802"/>
      <c r="AI23" s="802"/>
      <c r="AJ23" s="805"/>
      <c r="AK23" s="806"/>
      <c r="AL23" s="807"/>
      <c r="AM23" s="807"/>
      <c r="AN23" s="807"/>
      <c r="AO23" s="807"/>
      <c r="AP23" s="802">
        <v>2765</v>
      </c>
      <c r="AQ23" s="802"/>
      <c r="AR23" s="802"/>
      <c r="AS23" s="802"/>
      <c r="AT23" s="802"/>
      <c r="AU23" s="818"/>
      <c r="AV23" s="818"/>
      <c r="AW23" s="818"/>
      <c r="AX23" s="818"/>
      <c r="AY23" s="819"/>
      <c r="AZ23" s="820" t="s">
        <v>393</v>
      </c>
      <c r="BA23" s="821"/>
      <c r="BB23" s="821"/>
      <c r="BC23" s="821"/>
      <c r="BD23" s="822"/>
      <c r="BE23" s="218"/>
      <c r="BF23" s="218"/>
      <c r="BG23" s="218"/>
      <c r="BH23" s="218"/>
      <c r="BI23" s="218"/>
      <c r="BJ23" s="218"/>
      <c r="BK23" s="218"/>
      <c r="BL23" s="218"/>
      <c r="BM23" s="218"/>
      <c r="BN23" s="218"/>
      <c r="BO23" s="218"/>
      <c r="BP23" s="218"/>
      <c r="BQ23" s="223">
        <v>17</v>
      </c>
      <c r="BR23" s="224"/>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19"/>
    </row>
    <row r="24" spans="1:131" s="220" customFormat="1" ht="26.25" customHeight="1" x14ac:dyDescent="0.15">
      <c r="A24" s="817" t="s">
        <v>394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3">
        <v>18</v>
      </c>
      <c r="BR24" s="224"/>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19"/>
    </row>
    <row r="25" spans="1:131" ht="26.25" customHeight="1" thickBot="1" x14ac:dyDescent="0.2">
      <c r="A25" s="734" t="s">
        <v>395</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6"/>
      <c r="BP25" s="226"/>
      <c r="BQ25" s="223">
        <v>19</v>
      </c>
      <c r="BR25" s="224"/>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15"/>
    </row>
    <row r="26" spans="1:131" ht="26.25" customHeight="1" x14ac:dyDescent="0.15">
      <c r="A26" s="736" t="s">
        <v>372</v>
      </c>
      <c r="B26" s="737"/>
      <c r="C26" s="737"/>
      <c r="D26" s="737"/>
      <c r="E26" s="737"/>
      <c r="F26" s="737"/>
      <c r="G26" s="737"/>
      <c r="H26" s="737"/>
      <c r="I26" s="737"/>
      <c r="J26" s="737"/>
      <c r="K26" s="737"/>
      <c r="L26" s="737"/>
      <c r="M26" s="737"/>
      <c r="N26" s="737"/>
      <c r="O26" s="737"/>
      <c r="P26" s="738"/>
      <c r="Q26" s="742" t="s">
        <v>396</v>
      </c>
      <c r="R26" s="743"/>
      <c r="S26" s="743"/>
      <c r="T26" s="743"/>
      <c r="U26" s="744"/>
      <c r="V26" s="742" t="s">
        <v>397</v>
      </c>
      <c r="W26" s="743"/>
      <c r="X26" s="743"/>
      <c r="Y26" s="743"/>
      <c r="Z26" s="744"/>
      <c r="AA26" s="742" t="s">
        <v>398</v>
      </c>
      <c r="AB26" s="743"/>
      <c r="AC26" s="743"/>
      <c r="AD26" s="743"/>
      <c r="AE26" s="743"/>
      <c r="AF26" s="823" t="s">
        <v>399</v>
      </c>
      <c r="AG26" s="824"/>
      <c r="AH26" s="824"/>
      <c r="AI26" s="824"/>
      <c r="AJ26" s="825"/>
      <c r="AK26" s="743" t="s">
        <v>400</v>
      </c>
      <c r="AL26" s="743"/>
      <c r="AM26" s="743"/>
      <c r="AN26" s="743"/>
      <c r="AO26" s="744"/>
      <c r="AP26" s="742" t="s">
        <v>401</v>
      </c>
      <c r="AQ26" s="743"/>
      <c r="AR26" s="743"/>
      <c r="AS26" s="743"/>
      <c r="AT26" s="744"/>
      <c r="AU26" s="742" t="s">
        <v>402</v>
      </c>
      <c r="AV26" s="743"/>
      <c r="AW26" s="743"/>
      <c r="AX26" s="743"/>
      <c r="AY26" s="744"/>
      <c r="AZ26" s="742" t="s">
        <v>403</v>
      </c>
      <c r="BA26" s="743"/>
      <c r="BB26" s="743"/>
      <c r="BC26" s="743"/>
      <c r="BD26" s="744"/>
      <c r="BE26" s="742" t="s">
        <v>379</v>
      </c>
      <c r="BF26" s="743"/>
      <c r="BG26" s="743"/>
      <c r="BH26" s="743"/>
      <c r="BI26" s="749"/>
      <c r="BJ26" s="217"/>
      <c r="BK26" s="217"/>
      <c r="BL26" s="217"/>
      <c r="BM26" s="217"/>
      <c r="BN26" s="217"/>
      <c r="BO26" s="226"/>
      <c r="BP26" s="226"/>
      <c r="BQ26" s="223">
        <v>20</v>
      </c>
      <c r="BR26" s="224"/>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15"/>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6"/>
      <c r="BP27" s="226"/>
      <c r="BQ27" s="223">
        <v>21</v>
      </c>
      <c r="BR27" s="224"/>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15"/>
    </row>
    <row r="28" spans="1:131" ht="26.25" customHeight="1" thickTop="1" x14ac:dyDescent="0.15">
      <c r="A28" s="227">
        <v>1</v>
      </c>
      <c r="B28" s="758" t="s">
        <v>404</v>
      </c>
      <c r="C28" s="759"/>
      <c r="D28" s="759"/>
      <c r="E28" s="759"/>
      <c r="F28" s="759"/>
      <c r="G28" s="759"/>
      <c r="H28" s="759"/>
      <c r="I28" s="759"/>
      <c r="J28" s="759"/>
      <c r="K28" s="759"/>
      <c r="L28" s="759"/>
      <c r="M28" s="759"/>
      <c r="N28" s="759"/>
      <c r="O28" s="759"/>
      <c r="P28" s="760"/>
      <c r="Q28" s="831">
        <v>258</v>
      </c>
      <c r="R28" s="832"/>
      <c r="S28" s="832"/>
      <c r="T28" s="832"/>
      <c r="U28" s="832"/>
      <c r="V28" s="832">
        <v>251</v>
      </c>
      <c r="W28" s="832"/>
      <c r="X28" s="832"/>
      <c r="Y28" s="832"/>
      <c r="Z28" s="832"/>
      <c r="AA28" s="832">
        <v>7</v>
      </c>
      <c r="AB28" s="832"/>
      <c r="AC28" s="832"/>
      <c r="AD28" s="832"/>
      <c r="AE28" s="833"/>
      <c r="AF28" s="834">
        <v>7</v>
      </c>
      <c r="AG28" s="832"/>
      <c r="AH28" s="832"/>
      <c r="AI28" s="832"/>
      <c r="AJ28" s="835"/>
      <c r="AK28" s="836">
        <v>24</v>
      </c>
      <c r="AL28" s="837"/>
      <c r="AM28" s="837"/>
      <c r="AN28" s="837"/>
      <c r="AO28" s="837"/>
      <c r="AP28" s="837" t="s">
        <v>595</v>
      </c>
      <c r="AQ28" s="837"/>
      <c r="AR28" s="837"/>
      <c r="AS28" s="837"/>
      <c r="AT28" s="837"/>
      <c r="AU28" s="837" t="s">
        <v>595</v>
      </c>
      <c r="AV28" s="837"/>
      <c r="AW28" s="837"/>
      <c r="AX28" s="837"/>
      <c r="AY28" s="837"/>
      <c r="AZ28" s="838" t="s">
        <v>595</v>
      </c>
      <c r="BA28" s="838"/>
      <c r="BB28" s="838"/>
      <c r="BC28" s="838"/>
      <c r="BD28" s="838"/>
      <c r="BE28" s="829"/>
      <c r="BF28" s="829"/>
      <c r="BG28" s="829"/>
      <c r="BH28" s="829"/>
      <c r="BI28" s="830"/>
      <c r="BJ28" s="217"/>
      <c r="BK28" s="217"/>
      <c r="BL28" s="217"/>
      <c r="BM28" s="217"/>
      <c r="BN28" s="217"/>
      <c r="BO28" s="226"/>
      <c r="BP28" s="226"/>
      <c r="BQ28" s="223">
        <v>22</v>
      </c>
      <c r="BR28" s="224"/>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15"/>
    </row>
    <row r="29" spans="1:131" ht="26.25" customHeight="1" x14ac:dyDescent="0.15">
      <c r="A29" s="227">
        <v>2</v>
      </c>
      <c r="B29" s="789" t="s">
        <v>405</v>
      </c>
      <c r="C29" s="790"/>
      <c r="D29" s="790"/>
      <c r="E29" s="790"/>
      <c r="F29" s="790"/>
      <c r="G29" s="790"/>
      <c r="H29" s="790"/>
      <c r="I29" s="790"/>
      <c r="J29" s="790"/>
      <c r="K29" s="790"/>
      <c r="L29" s="790"/>
      <c r="M29" s="790"/>
      <c r="N29" s="790"/>
      <c r="O29" s="790"/>
      <c r="P29" s="791"/>
      <c r="Q29" s="792">
        <v>114</v>
      </c>
      <c r="R29" s="793"/>
      <c r="S29" s="793"/>
      <c r="T29" s="793"/>
      <c r="U29" s="793"/>
      <c r="V29" s="793">
        <v>129</v>
      </c>
      <c r="W29" s="793"/>
      <c r="X29" s="793"/>
      <c r="Y29" s="793"/>
      <c r="Z29" s="793"/>
      <c r="AA29" s="793">
        <v>-15</v>
      </c>
      <c r="AB29" s="793"/>
      <c r="AC29" s="793"/>
      <c r="AD29" s="793"/>
      <c r="AE29" s="794"/>
      <c r="AF29" s="795">
        <v>-15</v>
      </c>
      <c r="AG29" s="796"/>
      <c r="AH29" s="796"/>
      <c r="AI29" s="796"/>
      <c r="AJ29" s="797"/>
      <c r="AK29" s="843">
        <v>13</v>
      </c>
      <c r="AL29" s="839"/>
      <c r="AM29" s="839"/>
      <c r="AN29" s="839"/>
      <c r="AO29" s="839"/>
      <c r="AP29" s="839">
        <v>9</v>
      </c>
      <c r="AQ29" s="839"/>
      <c r="AR29" s="839"/>
      <c r="AS29" s="839"/>
      <c r="AT29" s="839"/>
      <c r="AU29" s="839">
        <v>1</v>
      </c>
      <c r="AV29" s="839"/>
      <c r="AW29" s="839"/>
      <c r="AX29" s="839"/>
      <c r="AY29" s="839"/>
      <c r="AZ29" s="840" t="s">
        <v>595</v>
      </c>
      <c r="BA29" s="840"/>
      <c r="BB29" s="840"/>
      <c r="BC29" s="840"/>
      <c r="BD29" s="840"/>
      <c r="BE29" s="841"/>
      <c r="BF29" s="841"/>
      <c r="BG29" s="841"/>
      <c r="BH29" s="841"/>
      <c r="BI29" s="842"/>
      <c r="BJ29" s="217"/>
      <c r="BK29" s="217"/>
      <c r="BL29" s="217"/>
      <c r="BM29" s="217"/>
      <c r="BN29" s="217"/>
      <c r="BO29" s="226"/>
      <c r="BP29" s="226"/>
      <c r="BQ29" s="223">
        <v>23</v>
      </c>
      <c r="BR29" s="224"/>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15"/>
    </row>
    <row r="30" spans="1:131" ht="26.25" customHeight="1" x14ac:dyDescent="0.15">
      <c r="A30" s="227">
        <v>3</v>
      </c>
      <c r="B30" s="789" t="s">
        <v>406</v>
      </c>
      <c r="C30" s="790"/>
      <c r="D30" s="790"/>
      <c r="E30" s="790"/>
      <c r="F30" s="790"/>
      <c r="G30" s="790"/>
      <c r="H30" s="790"/>
      <c r="I30" s="790"/>
      <c r="J30" s="790"/>
      <c r="K30" s="790"/>
      <c r="L30" s="790"/>
      <c r="M30" s="790"/>
      <c r="N30" s="790"/>
      <c r="O30" s="790"/>
      <c r="P30" s="791"/>
      <c r="Q30" s="792">
        <v>321</v>
      </c>
      <c r="R30" s="793"/>
      <c r="S30" s="793"/>
      <c r="T30" s="793"/>
      <c r="U30" s="793"/>
      <c r="V30" s="793">
        <v>294</v>
      </c>
      <c r="W30" s="793"/>
      <c r="X30" s="793"/>
      <c r="Y30" s="793"/>
      <c r="Z30" s="793"/>
      <c r="AA30" s="793">
        <v>27</v>
      </c>
      <c r="AB30" s="793"/>
      <c r="AC30" s="793"/>
      <c r="AD30" s="793"/>
      <c r="AE30" s="794"/>
      <c r="AF30" s="795">
        <v>27</v>
      </c>
      <c r="AG30" s="796"/>
      <c r="AH30" s="796"/>
      <c r="AI30" s="796"/>
      <c r="AJ30" s="797"/>
      <c r="AK30" s="843">
        <v>57</v>
      </c>
      <c r="AL30" s="839"/>
      <c r="AM30" s="839"/>
      <c r="AN30" s="839"/>
      <c r="AO30" s="839"/>
      <c r="AP30" s="839" t="s">
        <v>596</v>
      </c>
      <c r="AQ30" s="839"/>
      <c r="AR30" s="839"/>
      <c r="AS30" s="839"/>
      <c r="AT30" s="839"/>
      <c r="AU30" s="839" t="s">
        <v>596</v>
      </c>
      <c r="AV30" s="839"/>
      <c r="AW30" s="839"/>
      <c r="AX30" s="839"/>
      <c r="AY30" s="839"/>
      <c r="AZ30" s="840" t="s">
        <v>596</v>
      </c>
      <c r="BA30" s="840"/>
      <c r="BB30" s="840"/>
      <c r="BC30" s="840"/>
      <c r="BD30" s="840"/>
      <c r="BE30" s="841"/>
      <c r="BF30" s="841"/>
      <c r="BG30" s="841"/>
      <c r="BH30" s="841"/>
      <c r="BI30" s="842"/>
      <c r="BJ30" s="217"/>
      <c r="BK30" s="217"/>
      <c r="BL30" s="217"/>
      <c r="BM30" s="217"/>
      <c r="BN30" s="217"/>
      <c r="BO30" s="226"/>
      <c r="BP30" s="226"/>
      <c r="BQ30" s="223">
        <v>24</v>
      </c>
      <c r="BR30" s="224"/>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15"/>
    </row>
    <row r="31" spans="1:131" ht="26.25" customHeight="1" x14ac:dyDescent="0.15">
      <c r="A31" s="227">
        <v>4</v>
      </c>
      <c r="B31" s="789" t="s">
        <v>407</v>
      </c>
      <c r="C31" s="790"/>
      <c r="D31" s="790"/>
      <c r="E31" s="790"/>
      <c r="F31" s="790"/>
      <c r="G31" s="790"/>
      <c r="H31" s="790"/>
      <c r="I31" s="790"/>
      <c r="J31" s="790"/>
      <c r="K31" s="790"/>
      <c r="L31" s="790"/>
      <c r="M31" s="790"/>
      <c r="N31" s="790"/>
      <c r="O31" s="790"/>
      <c r="P31" s="791"/>
      <c r="Q31" s="792">
        <v>32</v>
      </c>
      <c r="R31" s="793"/>
      <c r="S31" s="793"/>
      <c r="T31" s="793"/>
      <c r="U31" s="793"/>
      <c r="V31" s="793">
        <v>32</v>
      </c>
      <c r="W31" s="793"/>
      <c r="X31" s="793"/>
      <c r="Y31" s="793"/>
      <c r="Z31" s="793"/>
      <c r="AA31" s="793">
        <v>0</v>
      </c>
      <c r="AB31" s="793"/>
      <c r="AC31" s="793"/>
      <c r="AD31" s="793"/>
      <c r="AE31" s="794"/>
      <c r="AF31" s="795">
        <v>0</v>
      </c>
      <c r="AG31" s="796"/>
      <c r="AH31" s="796"/>
      <c r="AI31" s="796"/>
      <c r="AJ31" s="797"/>
      <c r="AK31" s="843">
        <v>13</v>
      </c>
      <c r="AL31" s="839"/>
      <c r="AM31" s="839"/>
      <c r="AN31" s="839"/>
      <c r="AO31" s="839"/>
      <c r="AP31" s="839" t="s">
        <v>596</v>
      </c>
      <c r="AQ31" s="839"/>
      <c r="AR31" s="839"/>
      <c r="AS31" s="839"/>
      <c r="AT31" s="839"/>
      <c r="AU31" s="839" t="s">
        <v>596</v>
      </c>
      <c r="AV31" s="839"/>
      <c r="AW31" s="839"/>
      <c r="AX31" s="839"/>
      <c r="AY31" s="839"/>
      <c r="AZ31" s="840" t="s">
        <v>596</v>
      </c>
      <c r="BA31" s="840"/>
      <c r="BB31" s="840"/>
      <c r="BC31" s="840"/>
      <c r="BD31" s="840"/>
      <c r="BE31" s="841"/>
      <c r="BF31" s="841"/>
      <c r="BG31" s="841"/>
      <c r="BH31" s="841"/>
      <c r="BI31" s="842"/>
      <c r="BJ31" s="217"/>
      <c r="BK31" s="217"/>
      <c r="BL31" s="217"/>
      <c r="BM31" s="217"/>
      <c r="BN31" s="217"/>
      <c r="BO31" s="226"/>
      <c r="BP31" s="226"/>
      <c r="BQ31" s="223">
        <v>25</v>
      </c>
      <c r="BR31" s="224"/>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15"/>
    </row>
    <row r="32" spans="1:131" ht="26.25" customHeight="1" x14ac:dyDescent="0.15">
      <c r="A32" s="227">
        <v>5</v>
      </c>
      <c r="B32" s="789" t="s">
        <v>408</v>
      </c>
      <c r="C32" s="790"/>
      <c r="D32" s="790"/>
      <c r="E32" s="790"/>
      <c r="F32" s="790"/>
      <c r="G32" s="790"/>
      <c r="H32" s="790"/>
      <c r="I32" s="790"/>
      <c r="J32" s="790"/>
      <c r="K32" s="790"/>
      <c r="L32" s="790"/>
      <c r="M32" s="790"/>
      <c r="N32" s="790"/>
      <c r="O32" s="790"/>
      <c r="P32" s="791"/>
      <c r="Q32" s="792">
        <v>152</v>
      </c>
      <c r="R32" s="793"/>
      <c r="S32" s="793"/>
      <c r="T32" s="793"/>
      <c r="U32" s="793"/>
      <c r="V32" s="793">
        <v>141</v>
      </c>
      <c r="W32" s="793"/>
      <c r="X32" s="793"/>
      <c r="Y32" s="793"/>
      <c r="Z32" s="793"/>
      <c r="AA32" s="793">
        <v>11</v>
      </c>
      <c r="AB32" s="793"/>
      <c r="AC32" s="793"/>
      <c r="AD32" s="793"/>
      <c r="AE32" s="794"/>
      <c r="AF32" s="795">
        <v>7</v>
      </c>
      <c r="AG32" s="796"/>
      <c r="AH32" s="796"/>
      <c r="AI32" s="796"/>
      <c r="AJ32" s="797"/>
      <c r="AK32" s="843">
        <v>17</v>
      </c>
      <c r="AL32" s="839"/>
      <c r="AM32" s="839"/>
      <c r="AN32" s="839"/>
      <c r="AO32" s="839"/>
      <c r="AP32" s="839">
        <v>554</v>
      </c>
      <c r="AQ32" s="839"/>
      <c r="AR32" s="839"/>
      <c r="AS32" s="839"/>
      <c r="AT32" s="839"/>
      <c r="AU32" s="839">
        <v>41</v>
      </c>
      <c r="AV32" s="839"/>
      <c r="AW32" s="839"/>
      <c r="AX32" s="839"/>
      <c r="AY32" s="839"/>
      <c r="AZ32" s="840" t="s">
        <v>596</v>
      </c>
      <c r="BA32" s="840"/>
      <c r="BB32" s="840"/>
      <c r="BC32" s="840"/>
      <c r="BD32" s="840"/>
      <c r="BE32" s="841" t="s">
        <v>409</v>
      </c>
      <c r="BF32" s="841"/>
      <c r="BG32" s="841"/>
      <c r="BH32" s="841"/>
      <c r="BI32" s="842"/>
      <c r="BJ32" s="217"/>
      <c r="BK32" s="217"/>
      <c r="BL32" s="217"/>
      <c r="BM32" s="217"/>
      <c r="BN32" s="217"/>
      <c r="BO32" s="226"/>
      <c r="BP32" s="226"/>
      <c r="BQ32" s="223">
        <v>26</v>
      </c>
      <c r="BR32" s="224"/>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15"/>
    </row>
    <row r="33" spans="1:131" ht="26.25" customHeight="1" x14ac:dyDescent="0.15">
      <c r="A33" s="227">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7"/>
      <c r="BK33" s="217"/>
      <c r="BL33" s="217"/>
      <c r="BM33" s="217"/>
      <c r="BN33" s="217"/>
      <c r="BO33" s="226"/>
      <c r="BP33" s="226"/>
      <c r="BQ33" s="223">
        <v>27</v>
      </c>
      <c r="BR33" s="224"/>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15"/>
    </row>
    <row r="34" spans="1:131" ht="26.25" customHeight="1" x14ac:dyDescent="0.15">
      <c r="A34" s="227">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7"/>
      <c r="BK34" s="217"/>
      <c r="BL34" s="217"/>
      <c r="BM34" s="217"/>
      <c r="BN34" s="217"/>
      <c r="BO34" s="226"/>
      <c r="BP34" s="226"/>
      <c r="BQ34" s="223">
        <v>28</v>
      </c>
      <c r="BR34" s="224"/>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15"/>
    </row>
    <row r="35" spans="1:131" ht="26.25" customHeight="1" x14ac:dyDescent="0.15">
      <c r="A35" s="227">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7"/>
      <c r="BK35" s="217"/>
      <c r="BL35" s="217"/>
      <c r="BM35" s="217"/>
      <c r="BN35" s="217"/>
      <c r="BO35" s="226"/>
      <c r="BP35" s="226"/>
      <c r="BQ35" s="223">
        <v>29</v>
      </c>
      <c r="BR35" s="224"/>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15"/>
    </row>
    <row r="36" spans="1:131" ht="26.25" customHeight="1" x14ac:dyDescent="0.15">
      <c r="A36" s="227">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7"/>
      <c r="BK36" s="217"/>
      <c r="BL36" s="217"/>
      <c r="BM36" s="217"/>
      <c r="BN36" s="217"/>
      <c r="BO36" s="226"/>
      <c r="BP36" s="226"/>
      <c r="BQ36" s="223">
        <v>30</v>
      </c>
      <c r="BR36" s="224"/>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15"/>
    </row>
    <row r="37" spans="1:131" ht="26.25" customHeight="1" x14ac:dyDescent="0.15">
      <c r="A37" s="227">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6"/>
      <c r="BP37" s="226"/>
      <c r="BQ37" s="223">
        <v>31</v>
      </c>
      <c r="BR37" s="224"/>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15"/>
    </row>
    <row r="38" spans="1:131" ht="26.25" customHeight="1" x14ac:dyDescent="0.15">
      <c r="A38" s="227">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6"/>
      <c r="BP38" s="226"/>
      <c r="BQ38" s="223">
        <v>32</v>
      </c>
      <c r="BR38" s="224"/>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15"/>
    </row>
    <row r="39" spans="1:131" ht="26.25" customHeight="1" x14ac:dyDescent="0.15">
      <c r="A39" s="227">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6"/>
      <c r="BP39" s="226"/>
      <c r="BQ39" s="223">
        <v>33</v>
      </c>
      <c r="BR39" s="224"/>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15"/>
    </row>
    <row r="40" spans="1:131" ht="26.25" customHeight="1" x14ac:dyDescent="0.15">
      <c r="A40" s="223">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6"/>
      <c r="BP40" s="226"/>
      <c r="BQ40" s="223">
        <v>34</v>
      </c>
      <c r="BR40" s="224"/>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15"/>
    </row>
    <row r="41" spans="1:131" ht="26.25" customHeight="1" x14ac:dyDescent="0.15">
      <c r="A41" s="223">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6"/>
      <c r="BP41" s="226"/>
      <c r="BQ41" s="223">
        <v>35</v>
      </c>
      <c r="BR41" s="224"/>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15"/>
    </row>
    <row r="42" spans="1:131" ht="26.25" customHeight="1" x14ac:dyDescent="0.15">
      <c r="A42" s="223">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6"/>
      <c r="BP42" s="226"/>
      <c r="BQ42" s="223">
        <v>36</v>
      </c>
      <c r="BR42" s="224"/>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15"/>
    </row>
    <row r="43" spans="1:131" ht="26.25" customHeight="1" x14ac:dyDescent="0.15">
      <c r="A43" s="223">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6"/>
      <c r="BP43" s="226"/>
      <c r="BQ43" s="223">
        <v>37</v>
      </c>
      <c r="BR43" s="224"/>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15"/>
    </row>
    <row r="44" spans="1:131" ht="26.25" customHeight="1" x14ac:dyDescent="0.15">
      <c r="A44" s="223">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6"/>
      <c r="BP44" s="226"/>
      <c r="BQ44" s="223">
        <v>38</v>
      </c>
      <c r="BR44" s="224"/>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15"/>
    </row>
    <row r="45" spans="1:131" ht="26.25" customHeight="1" x14ac:dyDescent="0.15">
      <c r="A45" s="223">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6"/>
      <c r="BP45" s="226"/>
      <c r="BQ45" s="223">
        <v>39</v>
      </c>
      <c r="BR45" s="224"/>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15"/>
    </row>
    <row r="46" spans="1:131" ht="26.25" customHeight="1" x14ac:dyDescent="0.15">
      <c r="A46" s="223">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6"/>
      <c r="BP46" s="226"/>
      <c r="BQ46" s="223">
        <v>40</v>
      </c>
      <c r="BR46" s="224"/>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15"/>
    </row>
    <row r="47" spans="1:131" ht="26.25" customHeight="1" x14ac:dyDescent="0.15">
      <c r="A47" s="223">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6"/>
      <c r="BP47" s="226"/>
      <c r="BQ47" s="223">
        <v>41</v>
      </c>
      <c r="BR47" s="224"/>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15"/>
    </row>
    <row r="48" spans="1:131" ht="26.25" customHeight="1" x14ac:dyDescent="0.15">
      <c r="A48" s="223">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6"/>
      <c r="BP48" s="226"/>
      <c r="BQ48" s="223">
        <v>42</v>
      </c>
      <c r="BR48" s="224"/>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15"/>
    </row>
    <row r="49" spans="1:131" ht="26.25" customHeight="1" x14ac:dyDescent="0.15">
      <c r="A49" s="223">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6"/>
      <c r="BP49" s="226"/>
      <c r="BQ49" s="223">
        <v>43</v>
      </c>
      <c r="BR49" s="224"/>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15"/>
    </row>
    <row r="50" spans="1:131" ht="26.25" customHeight="1" x14ac:dyDescent="0.15">
      <c r="A50" s="223">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6"/>
      <c r="BP50" s="226"/>
      <c r="BQ50" s="223">
        <v>44</v>
      </c>
      <c r="BR50" s="224"/>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15"/>
    </row>
    <row r="51" spans="1:131" ht="26.25" customHeight="1" x14ac:dyDescent="0.15">
      <c r="A51" s="223">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6"/>
      <c r="BP51" s="226"/>
      <c r="BQ51" s="223">
        <v>45</v>
      </c>
      <c r="BR51" s="224"/>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15"/>
    </row>
    <row r="52" spans="1:131" ht="26.25" customHeight="1" x14ac:dyDescent="0.15">
      <c r="A52" s="223">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6"/>
      <c r="BP52" s="226"/>
      <c r="BQ52" s="223">
        <v>46</v>
      </c>
      <c r="BR52" s="224"/>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15"/>
    </row>
    <row r="53" spans="1:131" ht="26.25" customHeight="1" x14ac:dyDescent="0.15">
      <c r="A53" s="223">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6"/>
      <c r="BP53" s="226"/>
      <c r="BQ53" s="223">
        <v>47</v>
      </c>
      <c r="BR53" s="224"/>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15"/>
    </row>
    <row r="54" spans="1:131" ht="26.25" customHeight="1" x14ac:dyDescent="0.15">
      <c r="A54" s="223">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6"/>
      <c r="BP54" s="226"/>
      <c r="BQ54" s="223">
        <v>48</v>
      </c>
      <c r="BR54" s="224"/>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15"/>
    </row>
    <row r="55" spans="1:131" ht="26.25" customHeight="1" x14ac:dyDescent="0.15">
      <c r="A55" s="223">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6"/>
      <c r="BP55" s="226"/>
      <c r="BQ55" s="223">
        <v>49</v>
      </c>
      <c r="BR55" s="224"/>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15"/>
    </row>
    <row r="56" spans="1:131" ht="26.25" customHeight="1" x14ac:dyDescent="0.15">
      <c r="A56" s="223">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6"/>
      <c r="BP56" s="226"/>
      <c r="BQ56" s="223">
        <v>50</v>
      </c>
      <c r="BR56" s="224"/>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15"/>
    </row>
    <row r="57" spans="1:131" ht="26.25" customHeight="1" x14ac:dyDescent="0.15">
      <c r="A57" s="223">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6"/>
      <c r="BP57" s="226"/>
      <c r="BQ57" s="223">
        <v>51</v>
      </c>
      <c r="BR57" s="224"/>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15"/>
    </row>
    <row r="58" spans="1:131" ht="26.25" customHeight="1" x14ac:dyDescent="0.15">
      <c r="A58" s="223">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6"/>
      <c r="BP58" s="226"/>
      <c r="BQ58" s="223">
        <v>52</v>
      </c>
      <c r="BR58" s="224"/>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15"/>
    </row>
    <row r="59" spans="1:131" ht="26.25" customHeight="1" x14ac:dyDescent="0.15">
      <c r="A59" s="223">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6"/>
      <c r="BP59" s="226"/>
      <c r="BQ59" s="223">
        <v>53</v>
      </c>
      <c r="BR59" s="224"/>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15"/>
    </row>
    <row r="60" spans="1:131" ht="26.25" customHeight="1" x14ac:dyDescent="0.15">
      <c r="A60" s="223">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6"/>
      <c r="BP60" s="226"/>
      <c r="BQ60" s="223">
        <v>54</v>
      </c>
      <c r="BR60" s="224"/>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15"/>
    </row>
    <row r="61" spans="1:131" ht="26.25" customHeight="1" thickBot="1" x14ac:dyDescent="0.2">
      <c r="A61" s="223">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6"/>
      <c r="BP61" s="226"/>
      <c r="BQ61" s="223">
        <v>55</v>
      </c>
      <c r="BR61" s="224"/>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15"/>
    </row>
    <row r="62" spans="1:131" ht="26.25" customHeight="1" x14ac:dyDescent="0.15">
      <c r="A62" s="223">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410</v>
      </c>
      <c r="BK62" s="815"/>
      <c r="BL62" s="815"/>
      <c r="BM62" s="815"/>
      <c r="BN62" s="816"/>
      <c r="BO62" s="226"/>
      <c r="BP62" s="226"/>
      <c r="BQ62" s="223">
        <v>56</v>
      </c>
      <c r="BR62" s="224"/>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15"/>
    </row>
    <row r="63" spans="1:131" ht="26.25" customHeight="1" thickBot="1" x14ac:dyDescent="0.2">
      <c r="A63" s="225" t="s">
        <v>391</v>
      </c>
      <c r="B63" s="798" t="s">
        <v>411</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26</v>
      </c>
      <c r="AG63" s="853"/>
      <c r="AH63" s="853"/>
      <c r="AI63" s="853"/>
      <c r="AJ63" s="854"/>
      <c r="AK63" s="855"/>
      <c r="AL63" s="850"/>
      <c r="AM63" s="850"/>
      <c r="AN63" s="850"/>
      <c r="AO63" s="850"/>
      <c r="AP63" s="853">
        <v>563</v>
      </c>
      <c r="AQ63" s="853"/>
      <c r="AR63" s="853"/>
      <c r="AS63" s="853"/>
      <c r="AT63" s="853"/>
      <c r="AU63" s="853">
        <v>37</v>
      </c>
      <c r="AV63" s="853"/>
      <c r="AW63" s="853"/>
      <c r="AX63" s="853"/>
      <c r="AY63" s="853"/>
      <c r="AZ63" s="857"/>
      <c r="BA63" s="857"/>
      <c r="BB63" s="857"/>
      <c r="BC63" s="857"/>
      <c r="BD63" s="857"/>
      <c r="BE63" s="858"/>
      <c r="BF63" s="858"/>
      <c r="BG63" s="858"/>
      <c r="BH63" s="858"/>
      <c r="BI63" s="859"/>
      <c r="BJ63" s="860" t="s">
        <v>412</v>
      </c>
      <c r="BK63" s="861"/>
      <c r="BL63" s="861"/>
      <c r="BM63" s="861"/>
      <c r="BN63" s="862"/>
      <c r="BO63" s="226"/>
      <c r="BP63" s="226"/>
      <c r="BQ63" s="223">
        <v>57</v>
      </c>
      <c r="BR63" s="224"/>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15"/>
    </row>
    <row r="65" spans="1:131" ht="26.25" customHeight="1" thickBot="1" x14ac:dyDescent="0.2">
      <c r="A65" s="217" t="s">
        <v>413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15"/>
    </row>
    <row r="66" spans="1:131" ht="26.25" customHeight="1" x14ac:dyDescent="0.15">
      <c r="A66" s="736" t="s">
        <v>414</v>
      </c>
      <c r="B66" s="737"/>
      <c r="C66" s="737"/>
      <c r="D66" s="737"/>
      <c r="E66" s="737"/>
      <c r="F66" s="737"/>
      <c r="G66" s="737"/>
      <c r="H66" s="737"/>
      <c r="I66" s="737"/>
      <c r="J66" s="737"/>
      <c r="K66" s="737"/>
      <c r="L66" s="737"/>
      <c r="M66" s="737"/>
      <c r="N66" s="737"/>
      <c r="O66" s="737"/>
      <c r="P66" s="738"/>
      <c r="Q66" s="742" t="s">
        <v>415</v>
      </c>
      <c r="R66" s="743"/>
      <c r="S66" s="743"/>
      <c r="T66" s="743"/>
      <c r="U66" s="744"/>
      <c r="V66" s="742" t="s">
        <v>416</v>
      </c>
      <c r="W66" s="743"/>
      <c r="X66" s="743"/>
      <c r="Y66" s="743"/>
      <c r="Z66" s="744"/>
      <c r="AA66" s="742" t="s">
        <v>417</v>
      </c>
      <c r="AB66" s="743"/>
      <c r="AC66" s="743"/>
      <c r="AD66" s="743"/>
      <c r="AE66" s="744"/>
      <c r="AF66" s="863" t="s">
        <v>418</v>
      </c>
      <c r="AG66" s="824"/>
      <c r="AH66" s="824"/>
      <c r="AI66" s="824"/>
      <c r="AJ66" s="864"/>
      <c r="AK66" s="742" t="s">
        <v>419</v>
      </c>
      <c r="AL66" s="737"/>
      <c r="AM66" s="737"/>
      <c r="AN66" s="737"/>
      <c r="AO66" s="738"/>
      <c r="AP66" s="742" t="s">
        <v>420</v>
      </c>
      <c r="AQ66" s="743"/>
      <c r="AR66" s="743"/>
      <c r="AS66" s="743"/>
      <c r="AT66" s="744"/>
      <c r="AU66" s="742" t="s">
        <v>421</v>
      </c>
      <c r="AV66" s="743"/>
      <c r="AW66" s="743"/>
      <c r="AX66" s="743"/>
      <c r="AY66" s="744"/>
      <c r="AZ66" s="742" t="s">
        <v>379</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15">
      <c r="A68" s="221">
        <v>1</v>
      </c>
      <c r="B68" s="1105" t="s">
        <v>597</v>
      </c>
      <c r="C68" s="1106"/>
      <c r="D68" s="1106"/>
      <c r="E68" s="1106"/>
      <c r="F68" s="1106"/>
      <c r="G68" s="1106"/>
      <c r="H68" s="1106"/>
      <c r="I68" s="1106"/>
      <c r="J68" s="1106"/>
      <c r="K68" s="1106"/>
      <c r="L68" s="1106"/>
      <c r="M68" s="1106"/>
      <c r="N68" s="1106"/>
      <c r="O68" s="1106"/>
      <c r="P68" s="1107"/>
      <c r="Q68" s="878">
        <v>116</v>
      </c>
      <c r="R68" s="875"/>
      <c r="S68" s="875"/>
      <c r="T68" s="875"/>
      <c r="U68" s="875"/>
      <c r="V68" s="875">
        <v>110</v>
      </c>
      <c r="W68" s="875"/>
      <c r="X68" s="875"/>
      <c r="Y68" s="875"/>
      <c r="Z68" s="875"/>
      <c r="AA68" s="875">
        <v>6</v>
      </c>
      <c r="AB68" s="875"/>
      <c r="AC68" s="875"/>
      <c r="AD68" s="875"/>
      <c r="AE68" s="875"/>
      <c r="AF68" s="875">
        <v>6</v>
      </c>
      <c r="AG68" s="875"/>
      <c r="AH68" s="875"/>
      <c r="AI68" s="875"/>
      <c r="AJ68" s="875"/>
      <c r="AK68" s="875">
        <v>7</v>
      </c>
      <c r="AL68" s="875"/>
      <c r="AM68" s="875"/>
      <c r="AN68" s="875"/>
      <c r="AO68" s="875"/>
      <c r="AP68" s="875" t="s">
        <v>606</v>
      </c>
      <c r="AQ68" s="875"/>
      <c r="AR68" s="875"/>
      <c r="AS68" s="875"/>
      <c r="AT68" s="875"/>
      <c r="AU68" s="875" t="s">
        <v>606</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15">
      <c r="A69" s="223">
        <v>2</v>
      </c>
      <c r="B69" s="883" t="s">
        <v>598</v>
      </c>
      <c r="C69" s="884"/>
      <c r="D69" s="884"/>
      <c r="E69" s="884"/>
      <c r="F69" s="884"/>
      <c r="G69" s="884"/>
      <c r="H69" s="884"/>
      <c r="I69" s="884"/>
      <c r="J69" s="884"/>
      <c r="K69" s="884"/>
      <c r="L69" s="884"/>
      <c r="M69" s="884"/>
      <c r="N69" s="884"/>
      <c r="O69" s="884"/>
      <c r="P69" s="885"/>
      <c r="Q69" s="879">
        <v>4795</v>
      </c>
      <c r="R69" s="839"/>
      <c r="S69" s="839"/>
      <c r="T69" s="839"/>
      <c r="U69" s="839"/>
      <c r="V69" s="839">
        <v>4781</v>
      </c>
      <c r="W69" s="839"/>
      <c r="X69" s="839"/>
      <c r="Y69" s="839"/>
      <c r="Z69" s="839"/>
      <c r="AA69" s="839">
        <v>14</v>
      </c>
      <c r="AB69" s="839"/>
      <c r="AC69" s="839"/>
      <c r="AD69" s="839"/>
      <c r="AE69" s="839"/>
      <c r="AF69" s="839">
        <v>14</v>
      </c>
      <c r="AG69" s="839"/>
      <c r="AH69" s="839"/>
      <c r="AI69" s="839"/>
      <c r="AJ69" s="839"/>
      <c r="AK69" s="839">
        <v>32</v>
      </c>
      <c r="AL69" s="839"/>
      <c r="AM69" s="839"/>
      <c r="AN69" s="839"/>
      <c r="AO69" s="839"/>
      <c r="AP69" s="839" t="s">
        <v>606</v>
      </c>
      <c r="AQ69" s="839"/>
      <c r="AR69" s="839"/>
      <c r="AS69" s="839"/>
      <c r="AT69" s="839"/>
      <c r="AU69" s="839" t="s">
        <v>606</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15">
      <c r="A70" s="223">
        <v>3</v>
      </c>
      <c r="B70" s="883" t="s">
        <v>599</v>
      </c>
      <c r="C70" s="884"/>
      <c r="D70" s="884"/>
      <c r="E70" s="884"/>
      <c r="F70" s="884"/>
      <c r="G70" s="884"/>
      <c r="H70" s="884"/>
      <c r="I70" s="884"/>
      <c r="J70" s="884"/>
      <c r="K70" s="884"/>
      <c r="L70" s="884"/>
      <c r="M70" s="884"/>
      <c r="N70" s="884"/>
      <c r="O70" s="884"/>
      <c r="P70" s="885"/>
      <c r="Q70" s="879">
        <v>31</v>
      </c>
      <c r="R70" s="839"/>
      <c r="S70" s="839"/>
      <c r="T70" s="839"/>
      <c r="U70" s="839"/>
      <c r="V70" s="839">
        <v>30</v>
      </c>
      <c r="W70" s="839"/>
      <c r="X70" s="839"/>
      <c r="Y70" s="839"/>
      <c r="Z70" s="839"/>
      <c r="AA70" s="839">
        <v>1</v>
      </c>
      <c r="AB70" s="839"/>
      <c r="AC70" s="839"/>
      <c r="AD70" s="839"/>
      <c r="AE70" s="839"/>
      <c r="AF70" s="839">
        <v>1</v>
      </c>
      <c r="AG70" s="839"/>
      <c r="AH70" s="839"/>
      <c r="AI70" s="839"/>
      <c r="AJ70" s="839"/>
      <c r="AK70" s="839" t="s">
        <v>606</v>
      </c>
      <c r="AL70" s="839"/>
      <c r="AM70" s="839"/>
      <c r="AN70" s="839"/>
      <c r="AO70" s="839"/>
      <c r="AP70" s="839" t="s">
        <v>606</v>
      </c>
      <c r="AQ70" s="839"/>
      <c r="AR70" s="839"/>
      <c r="AS70" s="839"/>
      <c r="AT70" s="839"/>
      <c r="AU70" s="839" t="s">
        <v>606</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15">
      <c r="A71" s="223">
        <v>4</v>
      </c>
      <c r="B71" s="883" t="s">
        <v>600</v>
      </c>
      <c r="C71" s="884"/>
      <c r="D71" s="884"/>
      <c r="E71" s="884"/>
      <c r="F71" s="884"/>
      <c r="G71" s="884"/>
      <c r="H71" s="884"/>
      <c r="I71" s="884"/>
      <c r="J71" s="884"/>
      <c r="K71" s="884"/>
      <c r="L71" s="884"/>
      <c r="M71" s="884"/>
      <c r="N71" s="884"/>
      <c r="O71" s="884"/>
      <c r="P71" s="885"/>
      <c r="Q71" s="879">
        <v>206</v>
      </c>
      <c r="R71" s="839"/>
      <c r="S71" s="839"/>
      <c r="T71" s="839"/>
      <c r="U71" s="839"/>
      <c r="V71" s="839">
        <v>194</v>
      </c>
      <c r="W71" s="839"/>
      <c r="X71" s="839"/>
      <c r="Y71" s="839"/>
      <c r="Z71" s="839"/>
      <c r="AA71" s="839">
        <v>12</v>
      </c>
      <c r="AB71" s="839"/>
      <c r="AC71" s="839"/>
      <c r="AD71" s="839"/>
      <c r="AE71" s="839"/>
      <c r="AF71" s="839">
        <v>12</v>
      </c>
      <c r="AG71" s="839"/>
      <c r="AH71" s="839"/>
      <c r="AI71" s="839"/>
      <c r="AJ71" s="839"/>
      <c r="AK71" s="839" t="s">
        <v>606</v>
      </c>
      <c r="AL71" s="839"/>
      <c r="AM71" s="839"/>
      <c r="AN71" s="839"/>
      <c r="AO71" s="839"/>
      <c r="AP71" s="839" t="s">
        <v>606</v>
      </c>
      <c r="AQ71" s="839"/>
      <c r="AR71" s="839"/>
      <c r="AS71" s="839"/>
      <c r="AT71" s="839"/>
      <c r="AU71" s="839" t="s">
        <v>606</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15">
      <c r="A72" s="223">
        <v>5</v>
      </c>
      <c r="B72" s="883" t="s">
        <v>601</v>
      </c>
      <c r="C72" s="884"/>
      <c r="D72" s="884"/>
      <c r="E72" s="884"/>
      <c r="F72" s="884"/>
      <c r="G72" s="884"/>
      <c r="H72" s="884"/>
      <c r="I72" s="884"/>
      <c r="J72" s="884"/>
      <c r="K72" s="884"/>
      <c r="L72" s="884"/>
      <c r="M72" s="884"/>
      <c r="N72" s="884"/>
      <c r="O72" s="884"/>
      <c r="P72" s="885"/>
      <c r="Q72" s="879">
        <v>127</v>
      </c>
      <c r="R72" s="839"/>
      <c r="S72" s="839"/>
      <c r="T72" s="839"/>
      <c r="U72" s="839"/>
      <c r="V72" s="839">
        <v>120</v>
      </c>
      <c r="W72" s="839"/>
      <c r="X72" s="839"/>
      <c r="Y72" s="839"/>
      <c r="Z72" s="839"/>
      <c r="AA72" s="839">
        <v>7</v>
      </c>
      <c r="AB72" s="839"/>
      <c r="AC72" s="839"/>
      <c r="AD72" s="839"/>
      <c r="AE72" s="839"/>
      <c r="AF72" s="839">
        <v>7</v>
      </c>
      <c r="AG72" s="839"/>
      <c r="AH72" s="839"/>
      <c r="AI72" s="839"/>
      <c r="AJ72" s="839"/>
      <c r="AK72" s="839">
        <v>28</v>
      </c>
      <c r="AL72" s="839"/>
      <c r="AM72" s="839"/>
      <c r="AN72" s="839"/>
      <c r="AO72" s="839"/>
      <c r="AP72" s="839" t="s">
        <v>606</v>
      </c>
      <c r="AQ72" s="839"/>
      <c r="AR72" s="839"/>
      <c r="AS72" s="839"/>
      <c r="AT72" s="839"/>
      <c r="AU72" s="839" t="s">
        <v>606</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15">
      <c r="A73" s="223">
        <v>6</v>
      </c>
      <c r="B73" s="883" t="s">
        <v>602</v>
      </c>
      <c r="C73" s="884"/>
      <c r="D73" s="884"/>
      <c r="E73" s="884"/>
      <c r="F73" s="884"/>
      <c r="G73" s="884"/>
      <c r="H73" s="884"/>
      <c r="I73" s="884"/>
      <c r="J73" s="884"/>
      <c r="K73" s="884"/>
      <c r="L73" s="884"/>
      <c r="M73" s="884"/>
      <c r="N73" s="884"/>
      <c r="O73" s="884"/>
      <c r="P73" s="885"/>
      <c r="Q73" s="879">
        <v>83</v>
      </c>
      <c r="R73" s="839"/>
      <c r="S73" s="839"/>
      <c r="T73" s="839"/>
      <c r="U73" s="839"/>
      <c r="V73" s="839">
        <v>70</v>
      </c>
      <c r="W73" s="839"/>
      <c r="X73" s="839"/>
      <c r="Y73" s="839"/>
      <c r="Z73" s="839"/>
      <c r="AA73" s="839">
        <v>13</v>
      </c>
      <c r="AB73" s="839"/>
      <c r="AC73" s="839"/>
      <c r="AD73" s="839"/>
      <c r="AE73" s="839"/>
      <c r="AF73" s="839">
        <v>13</v>
      </c>
      <c r="AG73" s="839"/>
      <c r="AH73" s="839"/>
      <c r="AI73" s="839"/>
      <c r="AJ73" s="839"/>
      <c r="AK73" s="839" t="s">
        <v>606</v>
      </c>
      <c r="AL73" s="839"/>
      <c r="AM73" s="839"/>
      <c r="AN73" s="839"/>
      <c r="AO73" s="839"/>
      <c r="AP73" s="839" t="s">
        <v>606</v>
      </c>
      <c r="AQ73" s="839"/>
      <c r="AR73" s="839"/>
      <c r="AS73" s="839"/>
      <c r="AT73" s="839"/>
      <c r="AU73" s="839" t="s">
        <v>606</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15">
      <c r="A74" s="223">
        <v>7</v>
      </c>
      <c r="B74" s="883" t="s">
        <v>603</v>
      </c>
      <c r="C74" s="884"/>
      <c r="D74" s="884"/>
      <c r="E74" s="884"/>
      <c r="F74" s="884"/>
      <c r="G74" s="884"/>
      <c r="H74" s="884"/>
      <c r="I74" s="884"/>
      <c r="J74" s="884"/>
      <c r="K74" s="884"/>
      <c r="L74" s="884"/>
      <c r="M74" s="884"/>
      <c r="N74" s="884"/>
      <c r="O74" s="884"/>
      <c r="P74" s="885"/>
      <c r="Q74" s="879">
        <v>162</v>
      </c>
      <c r="R74" s="839"/>
      <c r="S74" s="839"/>
      <c r="T74" s="839"/>
      <c r="U74" s="839"/>
      <c r="V74" s="839">
        <v>157</v>
      </c>
      <c r="W74" s="839"/>
      <c r="X74" s="839"/>
      <c r="Y74" s="839"/>
      <c r="Z74" s="839"/>
      <c r="AA74" s="839">
        <v>5</v>
      </c>
      <c r="AB74" s="839"/>
      <c r="AC74" s="839"/>
      <c r="AD74" s="839"/>
      <c r="AE74" s="839"/>
      <c r="AF74" s="839">
        <v>5</v>
      </c>
      <c r="AG74" s="839"/>
      <c r="AH74" s="839"/>
      <c r="AI74" s="839"/>
      <c r="AJ74" s="839"/>
      <c r="AK74" s="839" t="s">
        <v>606</v>
      </c>
      <c r="AL74" s="839"/>
      <c r="AM74" s="839"/>
      <c r="AN74" s="839"/>
      <c r="AO74" s="839"/>
      <c r="AP74" s="839" t="s">
        <v>606</v>
      </c>
      <c r="AQ74" s="839"/>
      <c r="AR74" s="839"/>
      <c r="AS74" s="839"/>
      <c r="AT74" s="839"/>
      <c r="AU74" s="839" t="s">
        <v>606</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15">
      <c r="A75" s="223">
        <v>8</v>
      </c>
      <c r="B75" s="883" t="s">
        <v>604</v>
      </c>
      <c r="C75" s="884"/>
      <c r="D75" s="884"/>
      <c r="E75" s="884"/>
      <c r="F75" s="884"/>
      <c r="G75" s="884"/>
      <c r="H75" s="884"/>
      <c r="I75" s="884"/>
      <c r="J75" s="884"/>
      <c r="K75" s="884"/>
      <c r="L75" s="884"/>
      <c r="M75" s="884"/>
      <c r="N75" s="884"/>
      <c r="O75" s="884"/>
      <c r="P75" s="885"/>
      <c r="Q75" s="880">
        <v>132</v>
      </c>
      <c r="R75" s="881"/>
      <c r="S75" s="881"/>
      <c r="T75" s="881"/>
      <c r="U75" s="843"/>
      <c r="V75" s="882">
        <v>87</v>
      </c>
      <c r="W75" s="881"/>
      <c r="X75" s="881"/>
      <c r="Y75" s="881"/>
      <c r="Z75" s="843"/>
      <c r="AA75" s="882">
        <v>45</v>
      </c>
      <c r="AB75" s="881"/>
      <c r="AC75" s="881"/>
      <c r="AD75" s="881"/>
      <c r="AE75" s="843"/>
      <c r="AF75" s="882">
        <v>45</v>
      </c>
      <c r="AG75" s="881"/>
      <c r="AH75" s="881"/>
      <c r="AI75" s="881"/>
      <c r="AJ75" s="843"/>
      <c r="AK75" s="882" t="s">
        <v>606</v>
      </c>
      <c r="AL75" s="881"/>
      <c r="AM75" s="881"/>
      <c r="AN75" s="881"/>
      <c r="AO75" s="843"/>
      <c r="AP75" s="839" t="s">
        <v>606</v>
      </c>
      <c r="AQ75" s="839"/>
      <c r="AR75" s="839"/>
      <c r="AS75" s="839"/>
      <c r="AT75" s="839"/>
      <c r="AU75" s="839" t="s">
        <v>606</v>
      </c>
      <c r="AV75" s="839"/>
      <c r="AW75" s="839"/>
      <c r="AX75" s="839"/>
      <c r="AY75" s="839"/>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15">
      <c r="A76" s="223">
        <v>9</v>
      </c>
      <c r="B76" s="883" t="s">
        <v>605</v>
      </c>
      <c r="C76" s="884"/>
      <c r="D76" s="884"/>
      <c r="E76" s="884"/>
      <c r="F76" s="884"/>
      <c r="G76" s="884"/>
      <c r="H76" s="884"/>
      <c r="I76" s="884"/>
      <c r="J76" s="884"/>
      <c r="K76" s="884"/>
      <c r="L76" s="884"/>
      <c r="M76" s="884"/>
      <c r="N76" s="884"/>
      <c r="O76" s="884"/>
      <c r="P76" s="885"/>
      <c r="Q76" s="880">
        <v>15803</v>
      </c>
      <c r="R76" s="881"/>
      <c r="S76" s="881"/>
      <c r="T76" s="881"/>
      <c r="U76" s="843"/>
      <c r="V76" s="882">
        <v>14948</v>
      </c>
      <c r="W76" s="881"/>
      <c r="X76" s="881"/>
      <c r="Y76" s="881"/>
      <c r="Z76" s="843"/>
      <c r="AA76" s="882">
        <v>855</v>
      </c>
      <c r="AB76" s="881"/>
      <c r="AC76" s="881"/>
      <c r="AD76" s="881"/>
      <c r="AE76" s="843"/>
      <c r="AF76" s="882">
        <v>855</v>
      </c>
      <c r="AG76" s="881"/>
      <c r="AH76" s="881"/>
      <c r="AI76" s="881"/>
      <c r="AJ76" s="843"/>
      <c r="AK76" s="882">
        <v>1548</v>
      </c>
      <c r="AL76" s="881"/>
      <c r="AM76" s="881"/>
      <c r="AN76" s="881"/>
      <c r="AO76" s="843"/>
      <c r="AP76" s="882">
        <v>4992</v>
      </c>
      <c r="AQ76" s="881"/>
      <c r="AR76" s="881"/>
      <c r="AS76" s="881"/>
      <c r="AT76" s="843"/>
      <c r="AU76" s="882">
        <v>20</v>
      </c>
      <c r="AV76" s="881"/>
      <c r="AW76" s="881"/>
      <c r="AX76" s="881"/>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15">
      <c r="A77" s="223">
        <v>10</v>
      </c>
      <c r="B77" s="883"/>
      <c r="C77" s="884"/>
      <c r="D77" s="884"/>
      <c r="E77" s="884"/>
      <c r="F77" s="884"/>
      <c r="G77" s="884"/>
      <c r="H77" s="884"/>
      <c r="I77" s="884"/>
      <c r="J77" s="884"/>
      <c r="K77" s="884"/>
      <c r="L77" s="884"/>
      <c r="M77" s="884"/>
      <c r="N77" s="884"/>
      <c r="O77" s="884"/>
      <c r="P77" s="885"/>
      <c r="Q77" s="880"/>
      <c r="R77" s="881"/>
      <c r="S77" s="881"/>
      <c r="T77" s="881"/>
      <c r="U77" s="843"/>
      <c r="V77" s="882"/>
      <c r="W77" s="881"/>
      <c r="X77" s="881"/>
      <c r="Y77" s="881"/>
      <c r="Z77" s="843"/>
      <c r="AA77" s="882"/>
      <c r="AB77" s="881"/>
      <c r="AC77" s="881"/>
      <c r="AD77" s="881"/>
      <c r="AE77" s="843"/>
      <c r="AF77" s="882"/>
      <c r="AG77" s="881"/>
      <c r="AH77" s="881"/>
      <c r="AI77" s="881"/>
      <c r="AJ77" s="843"/>
      <c r="AK77" s="882"/>
      <c r="AL77" s="881"/>
      <c r="AM77" s="881"/>
      <c r="AN77" s="881"/>
      <c r="AO77" s="843"/>
      <c r="AP77" s="882"/>
      <c r="AQ77" s="881"/>
      <c r="AR77" s="881"/>
      <c r="AS77" s="881"/>
      <c r="AT77" s="843"/>
      <c r="AU77" s="882"/>
      <c r="AV77" s="881"/>
      <c r="AW77" s="881"/>
      <c r="AX77" s="881"/>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15">
      <c r="A78" s="223">
        <v>11</v>
      </c>
      <c r="B78" s="883"/>
      <c r="C78" s="884"/>
      <c r="D78" s="884"/>
      <c r="E78" s="884"/>
      <c r="F78" s="884"/>
      <c r="G78" s="884"/>
      <c r="H78" s="884"/>
      <c r="I78" s="884"/>
      <c r="J78" s="884"/>
      <c r="K78" s="884"/>
      <c r="L78" s="884"/>
      <c r="M78" s="884"/>
      <c r="N78" s="884"/>
      <c r="O78" s="884"/>
      <c r="P78" s="885"/>
      <c r="Q78" s="87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26"/>
      <c r="BF78" s="226"/>
      <c r="BG78" s="226"/>
      <c r="BH78" s="226"/>
      <c r="BI78" s="226"/>
      <c r="BJ78" s="215"/>
      <c r="BK78" s="215"/>
      <c r="BL78" s="215"/>
      <c r="BM78" s="215"/>
      <c r="BN78" s="215"/>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15">
      <c r="A79" s="223">
        <v>12</v>
      </c>
      <c r="B79" s="883"/>
      <c r="C79" s="884"/>
      <c r="D79" s="884"/>
      <c r="E79" s="884"/>
      <c r="F79" s="884"/>
      <c r="G79" s="884"/>
      <c r="H79" s="884"/>
      <c r="I79" s="884"/>
      <c r="J79" s="884"/>
      <c r="K79" s="884"/>
      <c r="L79" s="884"/>
      <c r="M79" s="884"/>
      <c r="N79" s="884"/>
      <c r="O79" s="884"/>
      <c r="P79" s="885"/>
      <c r="Q79" s="87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26"/>
      <c r="BF79" s="226"/>
      <c r="BG79" s="226"/>
      <c r="BH79" s="226"/>
      <c r="BI79" s="226"/>
      <c r="BJ79" s="215"/>
      <c r="BK79" s="215"/>
      <c r="BL79" s="215"/>
      <c r="BM79" s="215"/>
      <c r="BN79" s="215"/>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15">
      <c r="A80" s="223">
        <v>13</v>
      </c>
      <c r="B80" s="883"/>
      <c r="C80" s="884"/>
      <c r="D80" s="884"/>
      <c r="E80" s="884"/>
      <c r="F80" s="884"/>
      <c r="G80" s="884"/>
      <c r="H80" s="884"/>
      <c r="I80" s="884"/>
      <c r="J80" s="884"/>
      <c r="K80" s="884"/>
      <c r="L80" s="884"/>
      <c r="M80" s="884"/>
      <c r="N80" s="884"/>
      <c r="O80" s="884"/>
      <c r="P80" s="885"/>
      <c r="Q80" s="879"/>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15">
      <c r="A81" s="223">
        <v>14</v>
      </c>
      <c r="B81" s="883"/>
      <c r="C81" s="884"/>
      <c r="D81" s="884"/>
      <c r="E81" s="884"/>
      <c r="F81" s="884"/>
      <c r="G81" s="884"/>
      <c r="H81" s="884"/>
      <c r="I81" s="884"/>
      <c r="J81" s="884"/>
      <c r="K81" s="884"/>
      <c r="L81" s="884"/>
      <c r="M81" s="884"/>
      <c r="N81" s="884"/>
      <c r="O81" s="884"/>
      <c r="P81" s="885"/>
      <c r="Q81" s="87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15">
      <c r="A82" s="223">
        <v>15</v>
      </c>
      <c r="B82" s="883"/>
      <c r="C82" s="884"/>
      <c r="D82" s="884"/>
      <c r="E82" s="884"/>
      <c r="F82" s="884"/>
      <c r="G82" s="884"/>
      <c r="H82" s="884"/>
      <c r="I82" s="884"/>
      <c r="J82" s="884"/>
      <c r="K82" s="884"/>
      <c r="L82" s="884"/>
      <c r="M82" s="884"/>
      <c r="N82" s="884"/>
      <c r="O82" s="884"/>
      <c r="P82" s="885"/>
      <c r="Q82" s="87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15">
      <c r="A83" s="223">
        <v>16</v>
      </c>
      <c r="B83" s="883"/>
      <c r="C83" s="884"/>
      <c r="D83" s="884"/>
      <c r="E83" s="884"/>
      <c r="F83" s="884"/>
      <c r="G83" s="884"/>
      <c r="H83" s="884"/>
      <c r="I83" s="884"/>
      <c r="J83" s="884"/>
      <c r="K83" s="884"/>
      <c r="L83" s="884"/>
      <c r="M83" s="884"/>
      <c r="N83" s="884"/>
      <c r="O83" s="884"/>
      <c r="P83" s="885"/>
      <c r="Q83" s="879"/>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15">
      <c r="A84" s="223">
        <v>17</v>
      </c>
      <c r="B84" s="883"/>
      <c r="C84" s="884"/>
      <c r="D84" s="884"/>
      <c r="E84" s="884"/>
      <c r="F84" s="884"/>
      <c r="G84" s="884"/>
      <c r="H84" s="884"/>
      <c r="I84" s="884"/>
      <c r="J84" s="884"/>
      <c r="K84" s="884"/>
      <c r="L84" s="884"/>
      <c r="M84" s="884"/>
      <c r="N84" s="884"/>
      <c r="O84" s="884"/>
      <c r="P84" s="885"/>
      <c r="Q84" s="87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15">
      <c r="A85" s="223">
        <v>18</v>
      </c>
      <c r="B85" s="883"/>
      <c r="C85" s="884"/>
      <c r="D85" s="884"/>
      <c r="E85" s="884"/>
      <c r="F85" s="884"/>
      <c r="G85" s="884"/>
      <c r="H85" s="884"/>
      <c r="I85" s="884"/>
      <c r="J85" s="884"/>
      <c r="K85" s="884"/>
      <c r="L85" s="884"/>
      <c r="M85" s="884"/>
      <c r="N85" s="884"/>
      <c r="O85" s="884"/>
      <c r="P85" s="885"/>
      <c r="Q85" s="87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15">
      <c r="A86" s="223">
        <v>19</v>
      </c>
      <c r="B86" s="883"/>
      <c r="C86" s="884"/>
      <c r="D86" s="884"/>
      <c r="E86" s="884"/>
      <c r="F86" s="884"/>
      <c r="G86" s="884"/>
      <c r="H86" s="884"/>
      <c r="I86" s="884"/>
      <c r="J86" s="884"/>
      <c r="K86" s="884"/>
      <c r="L86" s="884"/>
      <c r="M86" s="884"/>
      <c r="N86" s="884"/>
      <c r="O86" s="884"/>
      <c r="P86" s="885"/>
      <c r="Q86" s="879"/>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15">
      <c r="A87" s="229">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
      <c r="A88" s="225" t="s">
        <v>391</v>
      </c>
      <c r="B88" s="798" t="s">
        <v>422</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958</v>
      </c>
      <c r="AG88" s="853"/>
      <c r="AH88" s="853"/>
      <c r="AI88" s="853"/>
      <c r="AJ88" s="853"/>
      <c r="AK88" s="850"/>
      <c r="AL88" s="850"/>
      <c r="AM88" s="850"/>
      <c r="AN88" s="850"/>
      <c r="AO88" s="850"/>
      <c r="AP88" s="853">
        <v>4992</v>
      </c>
      <c r="AQ88" s="853"/>
      <c r="AR88" s="853"/>
      <c r="AS88" s="853"/>
      <c r="AT88" s="853"/>
      <c r="AU88" s="853">
        <v>20</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798" t="s">
        <v>423</v>
      </c>
      <c r="BS102" s="799"/>
      <c r="BT102" s="799"/>
      <c r="BU102" s="799"/>
      <c r="BV102" s="799"/>
      <c r="BW102" s="799"/>
      <c r="BX102" s="799"/>
      <c r="BY102" s="799"/>
      <c r="BZ102" s="799"/>
      <c r="CA102" s="799"/>
      <c r="CB102" s="799"/>
      <c r="CC102" s="799"/>
      <c r="CD102" s="799"/>
      <c r="CE102" s="799"/>
      <c r="CF102" s="799"/>
      <c r="CG102" s="800"/>
      <c r="CH102" s="893"/>
      <c r="CI102" s="894"/>
      <c r="CJ102" s="894"/>
      <c r="CK102" s="894"/>
      <c r="CL102" s="895"/>
      <c r="CM102" s="893"/>
      <c r="CN102" s="894"/>
      <c r="CO102" s="894"/>
      <c r="CP102" s="894"/>
      <c r="CQ102" s="895"/>
      <c r="CR102" s="896">
        <v>5</v>
      </c>
      <c r="CS102" s="861"/>
      <c r="CT102" s="861"/>
      <c r="CU102" s="861"/>
      <c r="CV102" s="897"/>
      <c r="CW102" s="896"/>
      <c r="CX102" s="861"/>
      <c r="CY102" s="861"/>
      <c r="CZ102" s="861"/>
      <c r="DA102" s="897"/>
      <c r="DB102" s="896">
        <v>4</v>
      </c>
      <c r="DC102" s="861"/>
      <c r="DD102" s="861"/>
      <c r="DE102" s="861"/>
      <c r="DF102" s="897"/>
      <c r="DG102" s="896"/>
      <c r="DH102" s="861"/>
      <c r="DI102" s="861"/>
      <c r="DJ102" s="861"/>
      <c r="DK102" s="897"/>
      <c r="DL102" s="896"/>
      <c r="DM102" s="861"/>
      <c r="DN102" s="861"/>
      <c r="DO102" s="861"/>
      <c r="DP102" s="897"/>
      <c r="DQ102" s="896"/>
      <c r="DR102" s="861"/>
      <c r="DS102" s="861"/>
      <c r="DT102" s="861"/>
      <c r="DU102" s="897"/>
      <c r="DV102" s="798"/>
      <c r="DW102" s="799"/>
      <c r="DX102" s="799"/>
      <c r="DY102" s="799"/>
      <c r="DZ102" s="920"/>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1" t="s">
        <v>424</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2" t="s">
        <v>425</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426</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427</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3" t="s">
        <v>428</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429</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15" customFormat="1" ht="26.25" customHeight="1" x14ac:dyDescent="0.15">
      <c r="A109" s="918" t="s">
        <v>430</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431</v>
      </c>
      <c r="AB109" s="899"/>
      <c r="AC109" s="899"/>
      <c r="AD109" s="899"/>
      <c r="AE109" s="900"/>
      <c r="AF109" s="898" t="s">
        <v>432</v>
      </c>
      <c r="AG109" s="899"/>
      <c r="AH109" s="899"/>
      <c r="AI109" s="899"/>
      <c r="AJ109" s="900"/>
      <c r="AK109" s="898" t="s">
        <v>306</v>
      </c>
      <c r="AL109" s="899"/>
      <c r="AM109" s="899"/>
      <c r="AN109" s="899"/>
      <c r="AO109" s="900"/>
      <c r="AP109" s="898" t="s">
        <v>433</v>
      </c>
      <c r="AQ109" s="899"/>
      <c r="AR109" s="899"/>
      <c r="AS109" s="899"/>
      <c r="AT109" s="901"/>
      <c r="AU109" s="918" t="s">
        <v>430</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431</v>
      </c>
      <c r="BR109" s="899"/>
      <c r="BS109" s="899"/>
      <c r="BT109" s="899"/>
      <c r="BU109" s="900"/>
      <c r="BV109" s="898" t="s">
        <v>432</v>
      </c>
      <c r="BW109" s="899"/>
      <c r="BX109" s="899"/>
      <c r="BY109" s="899"/>
      <c r="BZ109" s="900"/>
      <c r="CA109" s="898" t="s">
        <v>306</v>
      </c>
      <c r="CB109" s="899"/>
      <c r="CC109" s="899"/>
      <c r="CD109" s="899"/>
      <c r="CE109" s="900"/>
      <c r="CF109" s="919" t="s">
        <v>433</v>
      </c>
      <c r="CG109" s="919"/>
      <c r="CH109" s="919"/>
      <c r="CI109" s="919"/>
      <c r="CJ109" s="919"/>
      <c r="CK109" s="898" t="s">
        <v>434</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431</v>
      </c>
      <c r="DH109" s="899"/>
      <c r="DI109" s="899"/>
      <c r="DJ109" s="899"/>
      <c r="DK109" s="900"/>
      <c r="DL109" s="898" t="s">
        <v>432</v>
      </c>
      <c r="DM109" s="899"/>
      <c r="DN109" s="899"/>
      <c r="DO109" s="899"/>
      <c r="DP109" s="900"/>
      <c r="DQ109" s="898" t="s">
        <v>306</v>
      </c>
      <c r="DR109" s="899"/>
      <c r="DS109" s="899"/>
      <c r="DT109" s="899"/>
      <c r="DU109" s="900"/>
      <c r="DV109" s="898" t="s">
        <v>433</v>
      </c>
      <c r="DW109" s="899"/>
      <c r="DX109" s="899"/>
      <c r="DY109" s="899"/>
      <c r="DZ109" s="901"/>
    </row>
    <row r="110" spans="1:131" s="215" customFormat="1" ht="26.25" customHeight="1" x14ac:dyDescent="0.15">
      <c r="A110" s="902" t="s">
        <v>435</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213948</v>
      </c>
      <c r="AB110" s="906"/>
      <c r="AC110" s="906"/>
      <c r="AD110" s="906"/>
      <c r="AE110" s="907"/>
      <c r="AF110" s="908">
        <v>220858</v>
      </c>
      <c r="AG110" s="906"/>
      <c r="AH110" s="906"/>
      <c r="AI110" s="906"/>
      <c r="AJ110" s="907"/>
      <c r="AK110" s="908">
        <v>232451</v>
      </c>
      <c r="AL110" s="906"/>
      <c r="AM110" s="906"/>
      <c r="AN110" s="906"/>
      <c r="AO110" s="907"/>
      <c r="AP110" s="909">
        <v>19.899999999999999</v>
      </c>
      <c r="AQ110" s="910"/>
      <c r="AR110" s="910"/>
      <c r="AS110" s="910"/>
      <c r="AT110" s="911"/>
      <c r="AU110" s="912" t="s">
        <v>73</v>
      </c>
      <c r="AV110" s="913"/>
      <c r="AW110" s="913"/>
      <c r="AX110" s="913"/>
      <c r="AY110" s="913"/>
      <c r="AZ110" s="935" t="s">
        <v>436</v>
      </c>
      <c r="BA110" s="903"/>
      <c r="BB110" s="903"/>
      <c r="BC110" s="903"/>
      <c r="BD110" s="903"/>
      <c r="BE110" s="903"/>
      <c r="BF110" s="903"/>
      <c r="BG110" s="903"/>
      <c r="BH110" s="903"/>
      <c r="BI110" s="903"/>
      <c r="BJ110" s="903"/>
      <c r="BK110" s="903"/>
      <c r="BL110" s="903"/>
      <c r="BM110" s="903"/>
      <c r="BN110" s="903"/>
      <c r="BO110" s="903"/>
      <c r="BP110" s="904"/>
      <c r="BQ110" s="936">
        <v>2510875</v>
      </c>
      <c r="BR110" s="937"/>
      <c r="BS110" s="937"/>
      <c r="BT110" s="937"/>
      <c r="BU110" s="937"/>
      <c r="BV110" s="937">
        <v>2665458</v>
      </c>
      <c r="BW110" s="937"/>
      <c r="BX110" s="937"/>
      <c r="BY110" s="937"/>
      <c r="BZ110" s="937"/>
      <c r="CA110" s="937">
        <v>2764569</v>
      </c>
      <c r="CB110" s="937"/>
      <c r="CC110" s="937"/>
      <c r="CD110" s="937"/>
      <c r="CE110" s="937"/>
      <c r="CF110" s="950">
        <v>236.8</v>
      </c>
      <c r="CG110" s="951"/>
      <c r="CH110" s="951"/>
      <c r="CI110" s="951"/>
      <c r="CJ110" s="951"/>
      <c r="CK110" s="952" t="s">
        <v>437</v>
      </c>
      <c r="CL110" s="953"/>
      <c r="CM110" s="935" t="s">
        <v>438</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936" t="s">
        <v>439</v>
      </c>
      <c r="DH110" s="937"/>
      <c r="DI110" s="937"/>
      <c r="DJ110" s="937"/>
      <c r="DK110" s="937"/>
      <c r="DL110" s="937" t="s">
        <v>439</v>
      </c>
      <c r="DM110" s="937"/>
      <c r="DN110" s="937"/>
      <c r="DO110" s="937"/>
      <c r="DP110" s="937"/>
      <c r="DQ110" s="937" t="s">
        <v>439</v>
      </c>
      <c r="DR110" s="937"/>
      <c r="DS110" s="937"/>
      <c r="DT110" s="937"/>
      <c r="DU110" s="937"/>
      <c r="DV110" s="938" t="s">
        <v>439</v>
      </c>
      <c r="DW110" s="938"/>
      <c r="DX110" s="938"/>
      <c r="DY110" s="938"/>
      <c r="DZ110" s="939"/>
    </row>
    <row r="111" spans="1:131" s="215" customFormat="1" ht="26.25" customHeight="1" x14ac:dyDescent="0.15">
      <c r="A111" s="940" t="s">
        <v>440</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439</v>
      </c>
      <c r="AB111" s="944"/>
      <c r="AC111" s="944"/>
      <c r="AD111" s="944"/>
      <c r="AE111" s="945"/>
      <c r="AF111" s="946" t="s">
        <v>441</v>
      </c>
      <c r="AG111" s="944"/>
      <c r="AH111" s="944"/>
      <c r="AI111" s="944"/>
      <c r="AJ111" s="945"/>
      <c r="AK111" s="946" t="s">
        <v>441</v>
      </c>
      <c r="AL111" s="944"/>
      <c r="AM111" s="944"/>
      <c r="AN111" s="944"/>
      <c r="AO111" s="945"/>
      <c r="AP111" s="947" t="s">
        <v>442</v>
      </c>
      <c r="AQ111" s="948"/>
      <c r="AR111" s="948"/>
      <c r="AS111" s="948"/>
      <c r="AT111" s="949"/>
      <c r="AU111" s="914"/>
      <c r="AV111" s="915"/>
      <c r="AW111" s="915"/>
      <c r="AX111" s="915"/>
      <c r="AY111" s="915"/>
      <c r="AZ111" s="928" t="s">
        <v>443</v>
      </c>
      <c r="BA111" s="929"/>
      <c r="BB111" s="929"/>
      <c r="BC111" s="929"/>
      <c r="BD111" s="929"/>
      <c r="BE111" s="929"/>
      <c r="BF111" s="929"/>
      <c r="BG111" s="929"/>
      <c r="BH111" s="929"/>
      <c r="BI111" s="929"/>
      <c r="BJ111" s="929"/>
      <c r="BK111" s="929"/>
      <c r="BL111" s="929"/>
      <c r="BM111" s="929"/>
      <c r="BN111" s="929"/>
      <c r="BO111" s="929"/>
      <c r="BP111" s="930"/>
      <c r="BQ111" s="931" t="s">
        <v>444</v>
      </c>
      <c r="BR111" s="932"/>
      <c r="BS111" s="932"/>
      <c r="BT111" s="932"/>
      <c r="BU111" s="932"/>
      <c r="BV111" s="932" t="s">
        <v>445</v>
      </c>
      <c r="BW111" s="932"/>
      <c r="BX111" s="932"/>
      <c r="BY111" s="932"/>
      <c r="BZ111" s="932"/>
      <c r="CA111" s="932" t="s">
        <v>441</v>
      </c>
      <c r="CB111" s="932"/>
      <c r="CC111" s="932"/>
      <c r="CD111" s="932"/>
      <c r="CE111" s="932"/>
      <c r="CF111" s="926" t="s">
        <v>128</v>
      </c>
      <c r="CG111" s="927"/>
      <c r="CH111" s="927"/>
      <c r="CI111" s="927"/>
      <c r="CJ111" s="927"/>
      <c r="CK111" s="954"/>
      <c r="CL111" s="955"/>
      <c r="CM111" s="928" t="s">
        <v>446</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444</v>
      </c>
      <c r="DH111" s="932"/>
      <c r="DI111" s="932"/>
      <c r="DJ111" s="932"/>
      <c r="DK111" s="932"/>
      <c r="DL111" s="932" t="s">
        <v>444</v>
      </c>
      <c r="DM111" s="932"/>
      <c r="DN111" s="932"/>
      <c r="DO111" s="932"/>
      <c r="DP111" s="932"/>
      <c r="DQ111" s="932" t="s">
        <v>447</v>
      </c>
      <c r="DR111" s="932"/>
      <c r="DS111" s="932"/>
      <c r="DT111" s="932"/>
      <c r="DU111" s="932"/>
      <c r="DV111" s="933" t="s">
        <v>439</v>
      </c>
      <c r="DW111" s="933"/>
      <c r="DX111" s="933"/>
      <c r="DY111" s="933"/>
      <c r="DZ111" s="934"/>
    </row>
    <row r="112" spans="1:131" s="215" customFormat="1" ht="26.25" customHeight="1" x14ac:dyDescent="0.15">
      <c r="A112" s="961" t="s">
        <v>448</v>
      </c>
      <c r="B112" s="962"/>
      <c r="C112" s="929" t="s">
        <v>449</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30"/>
      <c r="AA112" s="967" t="s">
        <v>450</v>
      </c>
      <c r="AB112" s="968"/>
      <c r="AC112" s="968"/>
      <c r="AD112" s="968"/>
      <c r="AE112" s="969"/>
      <c r="AF112" s="970" t="s">
        <v>450</v>
      </c>
      <c r="AG112" s="968"/>
      <c r="AH112" s="968"/>
      <c r="AI112" s="968"/>
      <c r="AJ112" s="969"/>
      <c r="AK112" s="970" t="s">
        <v>451</v>
      </c>
      <c r="AL112" s="968"/>
      <c r="AM112" s="968"/>
      <c r="AN112" s="968"/>
      <c r="AO112" s="969"/>
      <c r="AP112" s="958" t="s">
        <v>452</v>
      </c>
      <c r="AQ112" s="959"/>
      <c r="AR112" s="959"/>
      <c r="AS112" s="959"/>
      <c r="AT112" s="960"/>
      <c r="AU112" s="914"/>
      <c r="AV112" s="915"/>
      <c r="AW112" s="915"/>
      <c r="AX112" s="915"/>
      <c r="AY112" s="915"/>
      <c r="AZ112" s="928" t="s">
        <v>453</v>
      </c>
      <c r="BA112" s="929"/>
      <c r="BB112" s="929"/>
      <c r="BC112" s="929"/>
      <c r="BD112" s="929"/>
      <c r="BE112" s="929"/>
      <c r="BF112" s="929"/>
      <c r="BG112" s="929"/>
      <c r="BH112" s="929"/>
      <c r="BI112" s="929"/>
      <c r="BJ112" s="929"/>
      <c r="BK112" s="929"/>
      <c r="BL112" s="929"/>
      <c r="BM112" s="929"/>
      <c r="BN112" s="929"/>
      <c r="BO112" s="929"/>
      <c r="BP112" s="930"/>
      <c r="BQ112" s="931">
        <v>350023</v>
      </c>
      <c r="BR112" s="932"/>
      <c r="BS112" s="932"/>
      <c r="BT112" s="932"/>
      <c r="BU112" s="932"/>
      <c r="BV112" s="932">
        <v>436456</v>
      </c>
      <c r="BW112" s="932"/>
      <c r="BX112" s="932"/>
      <c r="BY112" s="932"/>
      <c r="BZ112" s="932"/>
      <c r="CA112" s="932">
        <v>451632</v>
      </c>
      <c r="CB112" s="932"/>
      <c r="CC112" s="932"/>
      <c r="CD112" s="932"/>
      <c r="CE112" s="932"/>
      <c r="CF112" s="926">
        <v>38.700000000000003</v>
      </c>
      <c r="CG112" s="927"/>
      <c r="CH112" s="927"/>
      <c r="CI112" s="927"/>
      <c r="CJ112" s="927"/>
      <c r="CK112" s="954"/>
      <c r="CL112" s="955"/>
      <c r="CM112" s="928" t="s">
        <v>454</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444</v>
      </c>
      <c r="DH112" s="932"/>
      <c r="DI112" s="932"/>
      <c r="DJ112" s="932"/>
      <c r="DK112" s="932"/>
      <c r="DL112" s="932" t="s">
        <v>439</v>
      </c>
      <c r="DM112" s="932"/>
      <c r="DN112" s="932"/>
      <c r="DO112" s="932"/>
      <c r="DP112" s="932"/>
      <c r="DQ112" s="932" t="s">
        <v>128</v>
      </c>
      <c r="DR112" s="932"/>
      <c r="DS112" s="932"/>
      <c r="DT112" s="932"/>
      <c r="DU112" s="932"/>
      <c r="DV112" s="933" t="s">
        <v>441</v>
      </c>
      <c r="DW112" s="933"/>
      <c r="DX112" s="933"/>
      <c r="DY112" s="933"/>
      <c r="DZ112" s="934"/>
    </row>
    <row r="113" spans="1:130" s="215" customFormat="1" ht="26.25" customHeight="1" x14ac:dyDescent="0.15">
      <c r="A113" s="963"/>
      <c r="B113" s="964"/>
      <c r="C113" s="929" t="s">
        <v>455</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30"/>
      <c r="AA113" s="943">
        <v>38161</v>
      </c>
      <c r="AB113" s="944"/>
      <c r="AC113" s="944"/>
      <c r="AD113" s="944"/>
      <c r="AE113" s="945"/>
      <c r="AF113" s="946">
        <v>39730</v>
      </c>
      <c r="AG113" s="944"/>
      <c r="AH113" s="944"/>
      <c r="AI113" s="944"/>
      <c r="AJ113" s="945"/>
      <c r="AK113" s="946">
        <v>44531</v>
      </c>
      <c r="AL113" s="944"/>
      <c r="AM113" s="944"/>
      <c r="AN113" s="944"/>
      <c r="AO113" s="945"/>
      <c r="AP113" s="947">
        <v>3.8</v>
      </c>
      <c r="AQ113" s="948"/>
      <c r="AR113" s="948"/>
      <c r="AS113" s="948"/>
      <c r="AT113" s="949"/>
      <c r="AU113" s="914"/>
      <c r="AV113" s="915"/>
      <c r="AW113" s="915"/>
      <c r="AX113" s="915"/>
      <c r="AY113" s="915"/>
      <c r="AZ113" s="928" t="s">
        <v>456</v>
      </c>
      <c r="BA113" s="929"/>
      <c r="BB113" s="929"/>
      <c r="BC113" s="929"/>
      <c r="BD113" s="929"/>
      <c r="BE113" s="929"/>
      <c r="BF113" s="929"/>
      <c r="BG113" s="929"/>
      <c r="BH113" s="929"/>
      <c r="BI113" s="929"/>
      <c r="BJ113" s="929"/>
      <c r="BK113" s="929"/>
      <c r="BL113" s="929"/>
      <c r="BM113" s="929"/>
      <c r="BN113" s="929"/>
      <c r="BO113" s="929"/>
      <c r="BP113" s="930"/>
      <c r="BQ113" s="931">
        <v>21801</v>
      </c>
      <c r="BR113" s="932"/>
      <c r="BS113" s="932"/>
      <c r="BT113" s="932"/>
      <c r="BU113" s="932"/>
      <c r="BV113" s="932">
        <v>15998</v>
      </c>
      <c r="BW113" s="932"/>
      <c r="BX113" s="932"/>
      <c r="BY113" s="932"/>
      <c r="BZ113" s="932"/>
      <c r="CA113" s="932">
        <v>19611</v>
      </c>
      <c r="CB113" s="932"/>
      <c r="CC113" s="932"/>
      <c r="CD113" s="932"/>
      <c r="CE113" s="932"/>
      <c r="CF113" s="926">
        <v>1.7</v>
      </c>
      <c r="CG113" s="927"/>
      <c r="CH113" s="927"/>
      <c r="CI113" s="927"/>
      <c r="CJ113" s="927"/>
      <c r="CK113" s="954"/>
      <c r="CL113" s="955"/>
      <c r="CM113" s="928" t="s">
        <v>457</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67" t="s">
        <v>444</v>
      </c>
      <c r="DH113" s="968"/>
      <c r="DI113" s="968"/>
      <c r="DJ113" s="968"/>
      <c r="DK113" s="969"/>
      <c r="DL113" s="970" t="s">
        <v>442</v>
      </c>
      <c r="DM113" s="968"/>
      <c r="DN113" s="968"/>
      <c r="DO113" s="968"/>
      <c r="DP113" s="969"/>
      <c r="DQ113" s="970" t="s">
        <v>442</v>
      </c>
      <c r="DR113" s="968"/>
      <c r="DS113" s="968"/>
      <c r="DT113" s="968"/>
      <c r="DU113" s="969"/>
      <c r="DV113" s="958" t="s">
        <v>441</v>
      </c>
      <c r="DW113" s="959"/>
      <c r="DX113" s="959"/>
      <c r="DY113" s="959"/>
      <c r="DZ113" s="960"/>
    </row>
    <row r="114" spans="1:130" s="215" customFormat="1" ht="26.25" customHeight="1" x14ac:dyDescent="0.15">
      <c r="A114" s="963"/>
      <c r="B114" s="964"/>
      <c r="C114" s="929" t="s">
        <v>458</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30"/>
      <c r="AA114" s="967">
        <v>5440</v>
      </c>
      <c r="AB114" s="968"/>
      <c r="AC114" s="968"/>
      <c r="AD114" s="968"/>
      <c r="AE114" s="969"/>
      <c r="AF114" s="970">
        <v>5417</v>
      </c>
      <c r="AG114" s="968"/>
      <c r="AH114" s="968"/>
      <c r="AI114" s="968"/>
      <c r="AJ114" s="969"/>
      <c r="AK114" s="970">
        <v>5290</v>
      </c>
      <c r="AL114" s="968"/>
      <c r="AM114" s="968"/>
      <c r="AN114" s="968"/>
      <c r="AO114" s="969"/>
      <c r="AP114" s="958">
        <v>0.5</v>
      </c>
      <c r="AQ114" s="959"/>
      <c r="AR114" s="959"/>
      <c r="AS114" s="959"/>
      <c r="AT114" s="960"/>
      <c r="AU114" s="914"/>
      <c r="AV114" s="915"/>
      <c r="AW114" s="915"/>
      <c r="AX114" s="915"/>
      <c r="AY114" s="915"/>
      <c r="AZ114" s="928" t="s">
        <v>459</v>
      </c>
      <c r="BA114" s="929"/>
      <c r="BB114" s="929"/>
      <c r="BC114" s="929"/>
      <c r="BD114" s="929"/>
      <c r="BE114" s="929"/>
      <c r="BF114" s="929"/>
      <c r="BG114" s="929"/>
      <c r="BH114" s="929"/>
      <c r="BI114" s="929"/>
      <c r="BJ114" s="929"/>
      <c r="BK114" s="929"/>
      <c r="BL114" s="929"/>
      <c r="BM114" s="929"/>
      <c r="BN114" s="929"/>
      <c r="BO114" s="929"/>
      <c r="BP114" s="930"/>
      <c r="BQ114" s="931">
        <v>407042</v>
      </c>
      <c r="BR114" s="932"/>
      <c r="BS114" s="932"/>
      <c r="BT114" s="932"/>
      <c r="BU114" s="932"/>
      <c r="BV114" s="932">
        <v>244126</v>
      </c>
      <c r="BW114" s="932"/>
      <c r="BX114" s="932"/>
      <c r="BY114" s="932"/>
      <c r="BZ114" s="932"/>
      <c r="CA114" s="932">
        <v>395501</v>
      </c>
      <c r="CB114" s="932"/>
      <c r="CC114" s="932"/>
      <c r="CD114" s="932"/>
      <c r="CE114" s="932"/>
      <c r="CF114" s="926">
        <v>33.9</v>
      </c>
      <c r="CG114" s="927"/>
      <c r="CH114" s="927"/>
      <c r="CI114" s="927"/>
      <c r="CJ114" s="927"/>
      <c r="CK114" s="954"/>
      <c r="CL114" s="955"/>
      <c r="CM114" s="928" t="s">
        <v>460</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67" t="s">
        <v>439</v>
      </c>
      <c r="DH114" s="968"/>
      <c r="DI114" s="968"/>
      <c r="DJ114" s="968"/>
      <c r="DK114" s="969"/>
      <c r="DL114" s="970" t="s">
        <v>444</v>
      </c>
      <c r="DM114" s="968"/>
      <c r="DN114" s="968"/>
      <c r="DO114" s="968"/>
      <c r="DP114" s="969"/>
      <c r="DQ114" s="970" t="s">
        <v>461</v>
      </c>
      <c r="DR114" s="968"/>
      <c r="DS114" s="968"/>
      <c r="DT114" s="968"/>
      <c r="DU114" s="969"/>
      <c r="DV114" s="958" t="s">
        <v>450</v>
      </c>
      <c r="DW114" s="959"/>
      <c r="DX114" s="959"/>
      <c r="DY114" s="959"/>
      <c r="DZ114" s="960"/>
    </row>
    <row r="115" spans="1:130" s="215" customFormat="1" ht="26.25" customHeight="1" x14ac:dyDescent="0.15">
      <c r="A115" s="963"/>
      <c r="B115" s="964"/>
      <c r="C115" s="929" t="s">
        <v>462</v>
      </c>
      <c r="D115" s="929"/>
      <c r="E115" s="929"/>
      <c r="F115" s="929"/>
      <c r="G115" s="929"/>
      <c r="H115" s="929"/>
      <c r="I115" s="929"/>
      <c r="J115" s="929"/>
      <c r="K115" s="929"/>
      <c r="L115" s="929"/>
      <c r="M115" s="929"/>
      <c r="N115" s="929"/>
      <c r="O115" s="929"/>
      <c r="P115" s="929"/>
      <c r="Q115" s="929"/>
      <c r="R115" s="929"/>
      <c r="S115" s="929"/>
      <c r="T115" s="929"/>
      <c r="U115" s="929"/>
      <c r="V115" s="929"/>
      <c r="W115" s="929"/>
      <c r="X115" s="929"/>
      <c r="Y115" s="929"/>
      <c r="Z115" s="930"/>
      <c r="AA115" s="943" t="s">
        <v>463</v>
      </c>
      <c r="AB115" s="944"/>
      <c r="AC115" s="944"/>
      <c r="AD115" s="944"/>
      <c r="AE115" s="945"/>
      <c r="AF115" s="946" t="s">
        <v>464</v>
      </c>
      <c r="AG115" s="944"/>
      <c r="AH115" s="944"/>
      <c r="AI115" s="944"/>
      <c r="AJ115" s="945"/>
      <c r="AK115" s="946" t="s">
        <v>441</v>
      </c>
      <c r="AL115" s="944"/>
      <c r="AM115" s="944"/>
      <c r="AN115" s="944"/>
      <c r="AO115" s="945"/>
      <c r="AP115" s="947" t="s">
        <v>442</v>
      </c>
      <c r="AQ115" s="948"/>
      <c r="AR115" s="948"/>
      <c r="AS115" s="948"/>
      <c r="AT115" s="949"/>
      <c r="AU115" s="914"/>
      <c r="AV115" s="915"/>
      <c r="AW115" s="915"/>
      <c r="AX115" s="915"/>
      <c r="AY115" s="915"/>
      <c r="AZ115" s="928" t="s">
        <v>465</v>
      </c>
      <c r="BA115" s="929"/>
      <c r="BB115" s="929"/>
      <c r="BC115" s="929"/>
      <c r="BD115" s="929"/>
      <c r="BE115" s="929"/>
      <c r="BF115" s="929"/>
      <c r="BG115" s="929"/>
      <c r="BH115" s="929"/>
      <c r="BI115" s="929"/>
      <c r="BJ115" s="929"/>
      <c r="BK115" s="929"/>
      <c r="BL115" s="929"/>
      <c r="BM115" s="929"/>
      <c r="BN115" s="929"/>
      <c r="BO115" s="929"/>
      <c r="BP115" s="930"/>
      <c r="BQ115" s="931" t="s">
        <v>452</v>
      </c>
      <c r="BR115" s="932"/>
      <c r="BS115" s="932"/>
      <c r="BT115" s="932"/>
      <c r="BU115" s="932"/>
      <c r="BV115" s="932" t="s">
        <v>450</v>
      </c>
      <c r="BW115" s="932"/>
      <c r="BX115" s="932"/>
      <c r="BY115" s="932"/>
      <c r="BZ115" s="932"/>
      <c r="CA115" s="932" t="s">
        <v>464</v>
      </c>
      <c r="CB115" s="932"/>
      <c r="CC115" s="932"/>
      <c r="CD115" s="932"/>
      <c r="CE115" s="932"/>
      <c r="CF115" s="926" t="s">
        <v>441</v>
      </c>
      <c r="CG115" s="927"/>
      <c r="CH115" s="927"/>
      <c r="CI115" s="927"/>
      <c r="CJ115" s="927"/>
      <c r="CK115" s="954"/>
      <c r="CL115" s="955"/>
      <c r="CM115" s="928" t="s">
        <v>466</v>
      </c>
      <c r="CN115" s="929"/>
      <c r="CO115" s="929"/>
      <c r="CP115" s="929"/>
      <c r="CQ115" s="929"/>
      <c r="CR115" s="929"/>
      <c r="CS115" s="929"/>
      <c r="CT115" s="929"/>
      <c r="CU115" s="929"/>
      <c r="CV115" s="929"/>
      <c r="CW115" s="929"/>
      <c r="CX115" s="929"/>
      <c r="CY115" s="929"/>
      <c r="CZ115" s="929"/>
      <c r="DA115" s="929"/>
      <c r="DB115" s="929"/>
      <c r="DC115" s="929"/>
      <c r="DD115" s="929"/>
      <c r="DE115" s="929"/>
      <c r="DF115" s="930"/>
      <c r="DG115" s="967" t="s">
        <v>467</v>
      </c>
      <c r="DH115" s="968"/>
      <c r="DI115" s="968"/>
      <c r="DJ115" s="968"/>
      <c r="DK115" s="969"/>
      <c r="DL115" s="970" t="s">
        <v>128</v>
      </c>
      <c r="DM115" s="968"/>
      <c r="DN115" s="968"/>
      <c r="DO115" s="968"/>
      <c r="DP115" s="969"/>
      <c r="DQ115" s="970" t="s">
        <v>128</v>
      </c>
      <c r="DR115" s="968"/>
      <c r="DS115" s="968"/>
      <c r="DT115" s="968"/>
      <c r="DU115" s="969"/>
      <c r="DV115" s="958" t="s">
        <v>468</v>
      </c>
      <c r="DW115" s="959"/>
      <c r="DX115" s="959"/>
      <c r="DY115" s="959"/>
      <c r="DZ115" s="960"/>
    </row>
    <row r="116" spans="1:130" s="215" customFormat="1" ht="26.25" customHeight="1" x14ac:dyDescent="0.15">
      <c r="A116" s="965"/>
      <c r="B116" s="966"/>
      <c r="C116" s="975" t="s">
        <v>469</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7" t="s">
        <v>464</v>
      </c>
      <c r="AB116" s="968"/>
      <c r="AC116" s="968"/>
      <c r="AD116" s="968"/>
      <c r="AE116" s="969"/>
      <c r="AF116" s="970">
        <v>16</v>
      </c>
      <c r="AG116" s="968"/>
      <c r="AH116" s="968"/>
      <c r="AI116" s="968"/>
      <c r="AJ116" s="969"/>
      <c r="AK116" s="970" t="s">
        <v>468</v>
      </c>
      <c r="AL116" s="968"/>
      <c r="AM116" s="968"/>
      <c r="AN116" s="968"/>
      <c r="AO116" s="969"/>
      <c r="AP116" s="958" t="s">
        <v>441</v>
      </c>
      <c r="AQ116" s="959"/>
      <c r="AR116" s="959"/>
      <c r="AS116" s="959"/>
      <c r="AT116" s="960"/>
      <c r="AU116" s="914"/>
      <c r="AV116" s="915"/>
      <c r="AW116" s="915"/>
      <c r="AX116" s="915"/>
      <c r="AY116" s="915"/>
      <c r="AZ116" s="1119" t="s">
        <v>470</v>
      </c>
      <c r="BA116" s="1120"/>
      <c r="BB116" s="1120"/>
      <c r="BC116" s="1120"/>
      <c r="BD116" s="1120"/>
      <c r="BE116" s="1120"/>
      <c r="BF116" s="1120"/>
      <c r="BG116" s="1120"/>
      <c r="BH116" s="1120"/>
      <c r="BI116" s="1120"/>
      <c r="BJ116" s="1120"/>
      <c r="BK116" s="1120"/>
      <c r="BL116" s="1120"/>
      <c r="BM116" s="1120"/>
      <c r="BN116" s="1120"/>
      <c r="BO116" s="1120"/>
      <c r="BP116" s="1121"/>
      <c r="BQ116" s="931" t="s">
        <v>441</v>
      </c>
      <c r="BR116" s="932"/>
      <c r="BS116" s="932"/>
      <c r="BT116" s="932"/>
      <c r="BU116" s="932"/>
      <c r="BV116" s="932" t="s">
        <v>441</v>
      </c>
      <c r="BW116" s="932"/>
      <c r="BX116" s="932"/>
      <c r="BY116" s="932"/>
      <c r="BZ116" s="932"/>
      <c r="CA116" s="932" t="s">
        <v>128</v>
      </c>
      <c r="CB116" s="932"/>
      <c r="CC116" s="932"/>
      <c r="CD116" s="932"/>
      <c r="CE116" s="932"/>
      <c r="CF116" s="926" t="s">
        <v>439</v>
      </c>
      <c r="CG116" s="927"/>
      <c r="CH116" s="927"/>
      <c r="CI116" s="927"/>
      <c r="CJ116" s="927"/>
      <c r="CK116" s="954"/>
      <c r="CL116" s="955"/>
      <c r="CM116" s="928" t="s">
        <v>471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67" t="s">
        <v>444</v>
      </c>
      <c r="DH116" s="968"/>
      <c r="DI116" s="968"/>
      <c r="DJ116" s="968"/>
      <c r="DK116" s="969"/>
      <c r="DL116" s="970" t="s">
        <v>472</v>
      </c>
      <c r="DM116" s="968"/>
      <c r="DN116" s="968"/>
      <c r="DO116" s="968"/>
      <c r="DP116" s="969"/>
      <c r="DQ116" s="970" t="s">
        <v>444</v>
      </c>
      <c r="DR116" s="968"/>
      <c r="DS116" s="968"/>
      <c r="DT116" s="968"/>
      <c r="DU116" s="969"/>
      <c r="DV116" s="958" t="s">
        <v>439</v>
      </c>
      <c r="DW116" s="959"/>
      <c r="DX116" s="959"/>
      <c r="DY116" s="959"/>
      <c r="DZ116" s="960"/>
    </row>
    <row r="117" spans="1:130" s="215" customFormat="1" ht="26.25" customHeight="1" x14ac:dyDescent="0.15">
      <c r="A117" s="918" t="s">
        <v>187</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980" t="s">
        <v>473</v>
      </c>
      <c r="Z117" s="900"/>
      <c r="AA117" s="981">
        <v>257549</v>
      </c>
      <c r="AB117" s="982"/>
      <c r="AC117" s="982"/>
      <c r="AD117" s="982"/>
      <c r="AE117" s="983"/>
      <c r="AF117" s="984">
        <v>266021</v>
      </c>
      <c r="AG117" s="982"/>
      <c r="AH117" s="982"/>
      <c r="AI117" s="982"/>
      <c r="AJ117" s="983"/>
      <c r="AK117" s="984">
        <v>282272</v>
      </c>
      <c r="AL117" s="982"/>
      <c r="AM117" s="982"/>
      <c r="AN117" s="982"/>
      <c r="AO117" s="983"/>
      <c r="AP117" s="985"/>
      <c r="AQ117" s="986"/>
      <c r="AR117" s="986"/>
      <c r="AS117" s="986"/>
      <c r="AT117" s="987"/>
      <c r="AU117" s="914"/>
      <c r="AV117" s="915"/>
      <c r="AW117" s="915"/>
      <c r="AX117" s="915"/>
      <c r="AY117" s="915"/>
      <c r="AZ117" s="977" t="s">
        <v>474</v>
      </c>
      <c r="BA117" s="978"/>
      <c r="BB117" s="978"/>
      <c r="BC117" s="978"/>
      <c r="BD117" s="978"/>
      <c r="BE117" s="978"/>
      <c r="BF117" s="978"/>
      <c r="BG117" s="978"/>
      <c r="BH117" s="978"/>
      <c r="BI117" s="978"/>
      <c r="BJ117" s="978"/>
      <c r="BK117" s="978"/>
      <c r="BL117" s="978"/>
      <c r="BM117" s="978"/>
      <c r="BN117" s="978"/>
      <c r="BO117" s="978"/>
      <c r="BP117" s="979"/>
      <c r="BQ117" s="931" t="s">
        <v>451</v>
      </c>
      <c r="BR117" s="932"/>
      <c r="BS117" s="932"/>
      <c r="BT117" s="932"/>
      <c r="BU117" s="932"/>
      <c r="BV117" s="932" t="s">
        <v>452</v>
      </c>
      <c r="BW117" s="932"/>
      <c r="BX117" s="932"/>
      <c r="BY117" s="932"/>
      <c r="BZ117" s="932"/>
      <c r="CA117" s="932" t="s">
        <v>445</v>
      </c>
      <c r="CB117" s="932"/>
      <c r="CC117" s="932"/>
      <c r="CD117" s="932"/>
      <c r="CE117" s="932"/>
      <c r="CF117" s="926" t="s">
        <v>447</v>
      </c>
      <c r="CG117" s="927"/>
      <c r="CH117" s="927"/>
      <c r="CI117" s="927"/>
      <c r="CJ117" s="927"/>
      <c r="CK117" s="954"/>
      <c r="CL117" s="955"/>
      <c r="CM117" s="928" t="s">
        <v>475</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67" t="s">
        <v>128</v>
      </c>
      <c r="DH117" s="968"/>
      <c r="DI117" s="968"/>
      <c r="DJ117" s="968"/>
      <c r="DK117" s="969"/>
      <c r="DL117" s="970" t="s">
        <v>451</v>
      </c>
      <c r="DM117" s="968"/>
      <c r="DN117" s="968"/>
      <c r="DO117" s="968"/>
      <c r="DP117" s="969"/>
      <c r="DQ117" s="970" t="s">
        <v>128</v>
      </c>
      <c r="DR117" s="968"/>
      <c r="DS117" s="968"/>
      <c r="DT117" s="968"/>
      <c r="DU117" s="969"/>
      <c r="DV117" s="958" t="s">
        <v>452</v>
      </c>
      <c r="DW117" s="959"/>
      <c r="DX117" s="959"/>
      <c r="DY117" s="959"/>
      <c r="DZ117" s="960"/>
    </row>
    <row r="118" spans="1:130" s="215" customFormat="1" ht="26.25" customHeight="1" x14ac:dyDescent="0.15">
      <c r="A118" s="918" t="s">
        <v>434</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431</v>
      </c>
      <c r="AB118" s="899"/>
      <c r="AC118" s="899"/>
      <c r="AD118" s="899"/>
      <c r="AE118" s="900"/>
      <c r="AF118" s="898" t="s">
        <v>432</v>
      </c>
      <c r="AG118" s="899"/>
      <c r="AH118" s="899"/>
      <c r="AI118" s="899"/>
      <c r="AJ118" s="900"/>
      <c r="AK118" s="898" t="s">
        <v>306</v>
      </c>
      <c r="AL118" s="899"/>
      <c r="AM118" s="899"/>
      <c r="AN118" s="899"/>
      <c r="AO118" s="900"/>
      <c r="AP118" s="971" t="s">
        <v>433</v>
      </c>
      <c r="AQ118" s="972"/>
      <c r="AR118" s="972"/>
      <c r="AS118" s="972"/>
      <c r="AT118" s="973"/>
      <c r="AU118" s="914"/>
      <c r="AV118" s="915"/>
      <c r="AW118" s="915"/>
      <c r="AX118" s="915"/>
      <c r="AY118" s="915"/>
      <c r="AZ118" s="974" t="s">
        <v>476</v>
      </c>
      <c r="BA118" s="975"/>
      <c r="BB118" s="975"/>
      <c r="BC118" s="975"/>
      <c r="BD118" s="975"/>
      <c r="BE118" s="975"/>
      <c r="BF118" s="975"/>
      <c r="BG118" s="975"/>
      <c r="BH118" s="975"/>
      <c r="BI118" s="975"/>
      <c r="BJ118" s="975"/>
      <c r="BK118" s="975"/>
      <c r="BL118" s="975"/>
      <c r="BM118" s="975"/>
      <c r="BN118" s="975"/>
      <c r="BO118" s="975"/>
      <c r="BP118" s="976"/>
      <c r="BQ118" s="1002" t="s">
        <v>444</v>
      </c>
      <c r="BR118" s="1003"/>
      <c r="BS118" s="1003"/>
      <c r="BT118" s="1003"/>
      <c r="BU118" s="1003"/>
      <c r="BV118" s="1003" t="s">
        <v>441</v>
      </c>
      <c r="BW118" s="1003"/>
      <c r="BX118" s="1003"/>
      <c r="BY118" s="1003"/>
      <c r="BZ118" s="1003"/>
      <c r="CA118" s="1003" t="s">
        <v>441</v>
      </c>
      <c r="CB118" s="1003"/>
      <c r="CC118" s="1003"/>
      <c r="CD118" s="1003"/>
      <c r="CE118" s="1003"/>
      <c r="CF118" s="926" t="s">
        <v>450</v>
      </c>
      <c r="CG118" s="927"/>
      <c r="CH118" s="927"/>
      <c r="CI118" s="927"/>
      <c r="CJ118" s="927"/>
      <c r="CK118" s="954"/>
      <c r="CL118" s="955"/>
      <c r="CM118" s="928" t="s">
        <v>477</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67" t="s">
        <v>445</v>
      </c>
      <c r="DH118" s="968"/>
      <c r="DI118" s="968"/>
      <c r="DJ118" s="968"/>
      <c r="DK118" s="969"/>
      <c r="DL118" s="970" t="s">
        <v>450</v>
      </c>
      <c r="DM118" s="968"/>
      <c r="DN118" s="968"/>
      <c r="DO118" s="968"/>
      <c r="DP118" s="969"/>
      <c r="DQ118" s="970" t="s">
        <v>439</v>
      </c>
      <c r="DR118" s="968"/>
      <c r="DS118" s="968"/>
      <c r="DT118" s="968"/>
      <c r="DU118" s="969"/>
      <c r="DV118" s="958" t="s">
        <v>442</v>
      </c>
      <c r="DW118" s="959"/>
      <c r="DX118" s="959"/>
      <c r="DY118" s="959"/>
      <c r="DZ118" s="960"/>
    </row>
    <row r="119" spans="1:130" s="215" customFormat="1" ht="26.25" customHeight="1" x14ac:dyDescent="0.15">
      <c r="A119" s="1056" t="s">
        <v>437</v>
      </c>
      <c r="B119" s="953"/>
      <c r="C119" s="935" t="s">
        <v>438</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905" t="s">
        <v>441</v>
      </c>
      <c r="AB119" s="906"/>
      <c r="AC119" s="906"/>
      <c r="AD119" s="906"/>
      <c r="AE119" s="907"/>
      <c r="AF119" s="908" t="s">
        <v>444</v>
      </c>
      <c r="AG119" s="906"/>
      <c r="AH119" s="906"/>
      <c r="AI119" s="906"/>
      <c r="AJ119" s="907"/>
      <c r="AK119" s="908" t="s">
        <v>445</v>
      </c>
      <c r="AL119" s="906"/>
      <c r="AM119" s="906"/>
      <c r="AN119" s="906"/>
      <c r="AO119" s="907"/>
      <c r="AP119" s="909" t="s">
        <v>468</v>
      </c>
      <c r="AQ119" s="910"/>
      <c r="AR119" s="910"/>
      <c r="AS119" s="910"/>
      <c r="AT119" s="911"/>
      <c r="AU119" s="916"/>
      <c r="AV119" s="917"/>
      <c r="AW119" s="917"/>
      <c r="AX119" s="917"/>
      <c r="AY119" s="917"/>
      <c r="AZ119" s="236" t="s">
        <v>187</v>
      </c>
      <c r="BA119" s="236"/>
      <c r="BB119" s="236"/>
      <c r="BC119" s="236"/>
      <c r="BD119" s="236"/>
      <c r="BE119" s="236"/>
      <c r="BF119" s="236"/>
      <c r="BG119" s="236"/>
      <c r="BH119" s="236"/>
      <c r="BI119" s="236"/>
      <c r="BJ119" s="236"/>
      <c r="BK119" s="236"/>
      <c r="BL119" s="236"/>
      <c r="BM119" s="236"/>
      <c r="BN119" s="236"/>
      <c r="BO119" s="980" t="s">
        <v>478</v>
      </c>
      <c r="BP119" s="1008"/>
      <c r="BQ119" s="1002">
        <v>3289741</v>
      </c>
      <c r="BR119" s="1003"/>
      <c r="BS119" s="1003"/>
      <c r="BT119" s="1003"/>
      <c r="BU119" s="1003"/>
      <c r="BV119" s="1003">
        <v>3362038</v>
      </c>
      <c r="BW119" s="1003"/>
      <c r="BX119" s="1003"/>
      <c r="BY119" s="1003"/>
      <c r="BZ119" s="1003"/>
      <c r="CA119" s="1003">
        <v>3631313</v>
      </c>
      <c r="CB119" s="1003"/>
      <c r="CC119" s="1003"/>
      <c r="CD119" s="1003"/>
      <c r="CE119" s="1003"/>
      <c r="CF119" s="1004"/>
      <c r="CG119" s="1005"/>
      <c r="CH119" s="1005"/>
      <c r="CI119" s="1005"/>
      <c r="CJ119" s="1006"/>
      <c r="CK119" s="956"/>
      <c r="CL119" s="957"/>
      <c r="CM119" s="974" t="s">
        <v>479</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07" t="s">
        <v>450</v>
      </c>
      <c r="DH119" s="989"/>
      <c r="DI119" s="989"/>
      <c r="DJ119" s="989"/>
      <c r="DK119" s="990"/>
      <c r="DL119" s="988" t="s">
        <v>441</v>
      </c>
      <c r="DM119" s="989"/>
      <c r="DN119" s="989"/>
      <c r="DO119" s="989"/>
      <c r="DP119" s="990"/>
      <c r="DQ119" s="988" t="s">
        <v>447</v>
      </c>
      <c r="DR119" s="989"/>
      <c r="DS119" s="989"/>
      <c r="DT119" s="989"/>
      <c r="DU119" s="990"/>
      <c r="DV119" s="991" t="s">
        <v>441</v>
      </c>
      <c r="DW119" s="992"/>
      <c r="DX119" s="992"/>
      <c r="DY119" s="992"/>
      <c r="DZ119" s="993"/>
    </row>
    <row r="120" spans="1:130" s="215" customFormat="1" ht="26.25" customHeight="1" x14ac:dyDescent="0.15">
      <c r="A120" s="1057"/>
      <c r="B120" s="955"/>
      <c r="C120" s="928" t="s">
        <v>446</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7" t="s">
        <v>452</v>
      </c>
      <c r="AB120" s="968"/>
      <c r="AC120" s="968"/>
      <c r="AD120" s="968"/>
      <c r="AE120" s="969"/>
      <c r="AF120" s="970" t="s">
        <v>439</v>
      </c>
      <c r="AG120" s="968"/>
      <c r="AH120" s="968"/>
      <c r="AI120" s="968"/>
      <c r="AJ120" s="969"/>
      <c r="AK120" s="970" t="s">
        <v>442</v>
      </c>
      <c r="AL120" s="968"/>
      <c r="AM120" s="968"/>
      <c r="AN120" s="968"/>
      <c r="AO120" s="969"/>
      <c r="AP120" s="958" t="s">
        <v>441</v>
      </c>
      <c r="AQ120" s="959"/>
      <c r="AR120" s="959"/>
      <c r="AS120" s="959"/>
      <c r="AT120" s="960"/>
      <c r="AU120" s="994" t="s">
        <v>480</v>
      </c>
      <c r="AV120" s="995"/>
      <c r="AW120" s="995"/>
      <c r="AX120" s="995"/>
      <c r="AY120" s="996"/>
      <c r="AZ120" s="935" t="s">
        <v>481</v>
      </c>
      <c r="BA120" s="903"/>
      <c r="BB120" s="903"/>
      <c r="BC120" s="903"/>
      <c r="BD120" s="903"/>
      <c r="BE120" s="903"/>
      <c r="BF120" s="903"/>
      <c r="BG120" s="903"/>
      <c r="BH120" s="903"/>
      <c r="BI120" s="903"/>
      <c r="BJ120" s="903"/>
      <c r="BK120" s="903"/>
      <c r="BL120" s="903"/>
      <c r="BM120" s="903"/>
      <c r="BN120" s="903"/>
      <c r="BO120" s="903"/>
      <c r="BP120" s="904"/>
      <c r="BQ120" s="936">
        <v>1956877</v>
      </c>
      <c r="BR120" s="937"/>
      <c r="BS120" s="937"/>
      <c r="BT120" s="937"/>
      <c r="BU120" s="937"/>
      <c r="BV120" s="937">
        <v>2002768</v>
      </c>
      <c r="BW120" s="937"/>
      <c r="BX120" s="937"/>
      <c r="BY120" s="937"/>
      <c r="BZ120" s="937"/>
      <c r="CA120" s="937">
        <v>2251410</v>
      </c>
      <c r="CB120" s="937"/>
      <c r="CC120" s="937"/>
      <c r="CD120" s="937"/>
      <c r="CE120" s="937"/>
      <c r="CF120" s="950">
        <v>192.8</v>
      </c>
      <c r="CG120" s="951"/>
      <c r="CH120" s="951"/>
      <c r="CI120" s="951"/>
      <c r="CJ120" s="951"/>
      <c r="CK120" s="1009" t="s">
        <v>482</v>
      </c>
      <c r="CL120" s="1010"/>
      <c r="CM120" s="1010"/>
      <c r="CN120" s="1010"/>
      <c r="CO120" s="1011"/>
      <c r="CP120" s="1017" t="s">
        <v>483</v>
      </c>
      <c r="CQ120" s="1018"/>
      <c r="CR120" s="1018"/>
      <c r="CS120" s="1018"/>
      <c r="CT120" s="1018"/>
      <c r="CU120" s="1018"/>
      <c r="CV120" s="1018"/>
      <c r="CW120" s="1018"/>
      <c r="CX120" s="1018"/>
      <c r="CY120" s="1018"/>
      <c r="CZ120" s="1018"/>
      <c r="DA120" s="1018"/>
      <c r="DB120" s="1018"/>
      <c r="DC120" s="1018"/>
      <c r="DD120" s="1018"/>
      <c r="DE120" s="1018"/>
      <c r="DF120" s="1019"/>
      <c r="DG120" s="936">
        <v>346996</v>
      </c>
      <c r="DH120" s="937"/>
      <c r="DI120" s="937"/>
      <c r="DJ120" s="937"/>
      <c r="DK120" s="937"/>
      <c r="DL120" s="937">
        <v>434386</v>
      </c>
      <c r="DM120" s="937"/>
      <c r="DN120" s="937"/>
      <c r="DO120" s="937"/>
      <c r="DP120" s="937"/>
      <c r="DQ120" s="937">
        <v>450590</v>
      </c>
      <c r="DR120" s="937"/>
      <c r="DS120" s="937"/>
      <c r="DT120" s="937"/>
      <c r="DU120" s="937"/>
      <c r="DV120" s="938">
        <v>38.6</v>
      </c>
      <c r="DW120" s="938"/>
      <c r="DX120" s="938"/>
      <c r="DY120" s="938"/>
      <c r="DZ120" s="939"/>
    </row>
    <row r="121" spans="1:130" s="215" customFormat="1" ht="26.25" customHeight="1" x14ac:dyDescent="0.15">
      <c r="A121" s="1057"/>
      <c r="B121" s="955"/>
      <c r="C121" s="977" t="s">
        <v>484</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7" t="s">
        <v>450</v>
      </c>
      <c r="AB121" s="968"/>
      <c r="AC121" s="968"/>
      <c r="AD121" s="968"/>
      <c r="AE121" s="969"/>
      <c r="AF121" s="970" t="s">
        <v>450</v>
      </c>
      <c r="AG121" s="968"/>
      <c r="AH121" s="968"/>
      <c r="AI121" s="968"/>
      <c r="AJ121" s="969"/>
      <c r="AK121" s="970" t="s">
        <v>450</v>
      </c>
      <c r="AL121" s="968"/>
      <c r="AM121" s="968"/>
      <c r="AN121" s="968"/>
      <c r="AO121" s="969"/>
      <c r="AP121" s="958" t="s">
        <v>451</v>
      </c>
      <c r="AQ121" s="959"/>
      <c r="AR121" s="959"/>
      <c r="AS121" s="959"/>
      <c r="AT121" s="960"/>
      <c r="AU121" s="997"/>
      <c r="AV121" s="998"/>
      <c r="AW121" s="998"/>
      <c r="AX121" s="998"/>
      <c r="AY121" s="999"/>
      <c r="AZ121" s="928" t="s">
        <v>485</v>
      </c>
      <c r="BA121" s="929"/>
      <c r="BB121" s="929"/>
      <c r="BC121" s="929"/>
      <c r="BD121" s="929"/>
      <c r="BE121" s="929"/>
      <c r="BF121" s="929"/>
      <c r="BG121" s="929"/>
      <c r="BH121" s="929"/>
      <c r="BI121" s="929"/>
      <c r="BJ121" s="929"/>
      <c r="BK121" s="929"/>
      <c r="BL121" s="929"/>
      <c r="BM121" s="929"/>
      <c r="BN121" s="929"/>
      <c r="BO121" s="929"/>
      <c r="BP121" s="930"/>
      <c r="BQ121" s="931">
        <v>380</v>
      </c>
      <c r="BR121" s="932"/>
      <c r="BS121" s="932"/>
      <c r="BT121" s="932"/>
      <c r="BU121" s="932"/>
      <c r="BV121" s="932">
        <v>128</v>
      </c>
      <c r="BW121" s="932"/>
      <c r="BX121" s="932"/>
      <c r="BY121" s="932"/>
      <c r="BZ121" s="932"/>
      <c r="CA121" s="932">
        <v>96</v>
      </c>
      <c r="CB121" s="932"/>
      <c r="CC121" s="932"/>
      <c r="CD121" s="932"/>
      <c r="CE121" s="932"/>
      <c r="CF121" s="926">
        <v>0</v>
      </c>
      <c r="CG121" s="927"/>
      <c r="CH121" s="927"/>
      <c r="CI121" s="927"/>
      <c r="CJ121" s="927"/>
      <c r="CK121" s="1012"/>
      <c r="CL121" s="1013"/>
      <c r="CM121" s="1013"/>
      <c r="CN121" s="1013"/>
      <c r="CO121" s="1014"/>
      <c r="CP121" s="1022" t="s">
        <v>486</v>
      </c>
      <c r="CQ121" s="1023"/>
      <c r="CR121" s="1023"/>
      <c r="CS121" s="1023"/>
      <c r="CT121" s="1023"/>
      <c r="CU121" s="1023"/>
      <c r="CV121" s="1023"/>
      <c r="CW121" s="1023"/>
      <c r="CX121" s="1023"/>
      <c r="CY121" s="1023"/>
      <c r="CZ121" s="1023"/>
      <c r="DA121" s="1023"/>
      <c r="DB121" s="1023"/>
      <c r="DC121" s="1023"/>
      <c r="DD121" s="1023"/>
      <c r="DE121" s="1023"/>
      <c r="DF121" s="1024"/>
      <c r="DG121" s="931">
        <v>3027</v>
      </c>
      <c r="DH121" s="932"/>
      <c r="DI121" s="932"/>
      <c r="DJ121" s="932"/>
      <c r="DK121" s="932"/>
      <c r="DL121" s="932">
        <v>2070</v>
      </c>
      <c r="DM121" s="932"/>
      <c r="DN121" s="932"/>
      <c r="DO121" s="932"/>
      <c r="DP121" s="932"/>
      <c r="DQ121" s="932">
        <v>1042</v>
      </c>
      <c r="DR121" s="932"/>
      <c r="DS121" s="932"/>
      <c r="DT121" s="932"/>
      <c r="DU121" s="932"/>
      <c r="DV121" s="933">
        <v>0.1</v>
      </c>
      <c r="DW121" s="933"/>
      <c r="DX121" s="933"/>
      <c r="DY121" s="933"/>
      <c r="DZ121" s="934"/>
    </row>
    <row r="122" spans="1:130" s="215" customFormat="1" ht="26.25" customHeight="1" x14ac:dyDescent="0.15">
      <c r="A122" s="1057"/>
      <c r="B122" s="955"/>
      <c r="C122" s="928" t="s">
        <v>460</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7" t="s">
        <v>442</v>
      </c>
      <c r="AB122" s="968"/>
      <c r="AC122" s="968"/>
      <c r="AD122" s="968"/>
      <c r="AE122" s="969"/>
      <c r="AF122" s="970" t="s">
        <v>450</v>
      </c>
      <c r="AG122" s="968"/>
      <c r="AH122" s="968"/>
      <c r="AI122" s="968"/>
      <c r="AJ122" s="969"/>
      <c r="AK122" s="970" t="s">
        <v>444</v>
      </c>
      <c r="AL122" s="968"/>
      <c r="AM122" s="968"/>
      <c r="AN122" s="968"/>
      <c r="AO122" s="969"/>
      <c r="AP122" s="958" t="s">
        <v>439</v>
      </c>
      <c r="AQ122" s="959"/>
      <c r="AR122" s="959"/>
      <c r="AS122" s="959"/>
      <c r="AT122" s="960"/>
      <c r="AU122" s="997"/>
      <c r="AV122" s="998"/>
      <c r="AW122" s="998"/>
      <c r="AX122" s="998"/>
      <c r="AY122" s="999"/>
      <c r="AZ122" s="974" t="s">
        <v>487</v>
      </c>
      <c r="BA122" s="975"/>
      <c r="BB122" s="975"/>
      <c r="BC122" s="975"/>
      <c r="BD122" s="975"/>
      <c r="BE122" s="975"/>
      <c r="BF122" s="975"/>
      <c r="BG122" s="975"/>
      <c r="BH122" s="975"/>
      <c r="BI122" s="975"/>
      <c r="BJ122" s="975"/>
      <c r="BK122" s="975"/>
      <c r="BL122" s="975"/>
      <c r="BM122" s="975"/>
      <c r="BN122" s="975"/>
      <c r="BO122" s="975"/>
      <c r="BP122" s="976"/>
      <c r="BQ122" s="1002">
        <v>2197074</v>
      </c>
      <c r="BR122" s="1003"/>
      <c r="BS122" s="1003"/>
      <c r="BT122" s="1003"/>
      <c r="BU122" s="1003"/>
      <c r="BV122" s="1003">
        <v>2250790</v>
      </c>
      <c r="BW122" s="1003"/>
      <c r="BX122" s="1003"/>
      <c r="BY122" s="1003"/>
      <c r="BZ122" s="1003"/>
      <c r="CA122" s="1003">
        <v>2189696</v>
      </c>
      <c r="CB122" s="1003"/>
      <c r="CC122" s="1003"/>
      <c r="CD122" s="1003"/>
      <c r="CE122" s="1003"/>
      <c r="CF122" s="1020">
        <v>187.6</v>
      </c>
      <c r="CG122" s="1021"/>
      <c r="CH122" s="1021"/>
      <c r="CI122" s="1021"/>
      <c r="CJ122" s="1021"/>
      <c r="CK122" s="1012"/>
      <c r="CL122" s="1013"/>
      <c r="CM122" s="1013"/>
      <c r="CN122" s="1013"/>
      <c r="CO122" s="1014"/>
      <c r="CP122" s="1022"/>
      <c r="CQ122" s="1023"/>
      <c r="CR122" s="1023"/>
      <c r="CS122" s="1023"/>
      <c r="CT122" s="1023"/>
      <c r="CU122" s="1023"/>
      <c r="CV122" s="1023"/>
      <c r="CW122" s="1023"/>
      <c r="CX122" s="1023"/>
      <c r="CY122" s="1023"/>
      <c r="CZ122" s="1023"/>
      <c r="DA122" s="1023"/>
      <c r="DB122" s="1023"/>
      <c r="DC122" s="1023"/>
      <c r="DD122" s="1023"/>
      <c r="DE122" s="1023"/>
      <c r="DF122" s="1024"/>
      <c r="DG122" s="931"/>
      <c r="DH122" s="932"/>
      <c r="DI122" s="932"/>
      <c r="DJ122" s="932"/>
      <c r="DK122" s="932"/>
      <c r="DL122" s="932"/>
      <c r="DM122" s="932"/>
      <c r="DN122" s="932"/>
      <c r="DO122" s="932"/>
      <c r="DP122" s="932"/>
      <c r="DQ122" s="932"/>
      <c r="DR122" s="932"/>
      <c r="DS122" s="932"/>
      <c r="DT122" s="932"/>
      <c r="DU122" s="932"/>
      <c r="DV122" s="933"/>
      <c r="DW122" s="933"/>
      <c r="DX122" s="933"/>
      <c r="DY122" s="933"/>
      <c r="DZ122" s="934"/>
    </row>
    <row r="123" spans="1:130" s="215" customFormat="1" ht="26.25" customHeight="1" x14ac:dyDescent="0.15">
      <c r="A123" s="1057"/>
      <c r="B123" s="955"/>
      <c r="C123" s="928" t="s">
        <v>471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7" t="s">
        <v>441</v>
      </c>
      <c r="AB123" s="968"/>
      <c r="AC123" s="968"/>
      <c r="AD123" s="968"/>
      <c r="AE123" s="969"/>
      <c r="AF123" s="970" t="s">
        <v>441</v>
      </c>
      <c r="AG123" s="968"/>
      <c r="AH123" s="968"/>
      <c r="AI123" s="968"/>
      <c r="AJ123" s="969"/>
      <c r="AK123" s="970" t="s">
        <v>128</v>
      </c>
      <c r="AL123" s="968"/>
      <c r="AM123" s="968"/>
      <c r="AN123" s="968"/>
      <c r="AO123" s="969"/>
      <c r="AP123" s="958" t="s">
        <v>439</v>
      </c>
      <c r="AQ123" s="959"/>
      <c r="AR123" s="959"/>
      <c r="AS123" s="959"/>
      <c r="AT123" s="960"/>
      <c r="AU123" s="1000"/>
      <c r="AV123" s="1001"/>
      <c r="AW123" s="1001"/>
      <c r="AX123" s="1001"/>
      <c r="AY123" s="1001"/>
      <c r="AZ123" s="236" t="s">
        <v>187</v>
      </c>
      <c r="BA123" s="236"/>
      <c r="BB123" s="236"/>
      <c r="BC123" s="236"/>
      <c r="BD123" s="236"/>
      <c r="BE123" s="236"/>
      <c r="BF123" s="236"/>
      <c r="BG123" s="236"/>
      <c r="BH123" s="236"/>
      <c r="BI123" s="236"/>
      <c r="BJ123" s="236"/>
      <c r="BK123" s="236"/>
      <c r="BL123" s="236"/>
      <c r="BM123" s="236"/>
      <c r="BN123" s="236"/>
      <c r="BO123" s="980" t="s">
        <v>488</v>
      </c>
      <c r="BP123" s="1008"/>
      <c r="BQ123" s="1063">
        <v>4154331</v>
      </c>
      <c r="BR123" s="1064"/>
      <c r="BS123" s="1064"/>
      <c r="BT123" s="1064"/>
      <c r="BU123" s="1064"/>
      <c r="BV123" s="1064">
        <v>4253686</v>
      </c>
      <c r="BW123" s="1064"/>
      <c r="BX123" s="1064"/>
      <c r="BY123" s="1064"/>
      <c r="BZ123" s="1064"/>
      <c r="CA123" s="1064">
        <v>4441202</v>
      </c>
      <c r="CB123" s="1064"/>
      <c r="CC123" s="1064"/>
      <c r="CD123" s="1064"/>
      <c r="CE123" s="1064"/>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7"/>
      <c r="DH123" s="968"/>
      <c r="DI123" s="968"/>
      <c r="DJ123" s="968"/>
      <c r="DK123" s="969"/>
      <c r="DL123" s="970"/>
      <c r="DM123" s="968"/>
      <c r="DN123" s="968"/>
      <c r="DO123" s="968"/>
      <c r="DP123" s="969"/>
      <c r="DQ123" s="970"/>
      <c r="DR123" s="968"/>
      <c r="DS123" s="968"/>
      <c r="DT123" s="968"/>
      <c r="DU123" s="969"/>
      <c r="DV123" s="958"/>
      <c r="DW123" s="959"/>
      <c r="DX123" s="959"/>
      <c r="DY123" s="959"/>
      <c r="DZ123" s="960"/>
    </row>
    <row r="124" spans="1:130" s="215" customFormat="1" ht="26.25" customHeight="1" thickBot="1" x14ac:dyDescent="0.2">
      <c r="A124" s="1057"/>
      <c r="B124" s="955"/>
      <c r="C124" s="928" t="s">
        <v>475</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7" t="s">
        <v>444</v>
      </c>
      <c r="AB124" s="968"/>
      <c r="AC124" s="968"/>
      <c r="AD124" s="968"/>
      <c r="AE124" s="969"/>
      <c r="AF124" s="970" t="s">
        <v>452</v>
      </c>
      <c r="AG124" s="968"/>
      <c r="AH124" s="968"/>
      <c r="AI124" s="968"/>
      <c r="AJ124" s="969"/>
      <c r="AK124" s="970" t="s">
        <v>128</v>
      </c>
      <c r="AL124" s="968"/>
      <c r="AM124" s="968"/>
      <c r="AN124" s="968"/>
      <c r="AO124" s="969"/>
      <c r="AP124" s="958" t="s">
        <v>439</v>
      </c>
      <c r="AQ124" s="959"/>
      <c r="AR124" s="959"/>
      <c r="AS124" s="959"/>
      <c r="AT124" s="960"/>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441</v>
      </c>
      <c r="BR124" s="1030"/>
      <c r="BS124" s="1030"/>
      <c r="BT124" s="1030"/>
      <c r="BU124" s="1030"/>
      <c r="BV124" s="1030" t="s">
        <v>128</v>
      </c>
      <c r="BW124" s="1030"/>
      <c r="BX124" s="1030"/>
      <c r="BY124" s="1030"/>
      <c r="BZ124" s="1030"/>
      <c r="CA124" s="1030" t="s">
        <v>441</v>
      </c>
      <c r="CB124" s="1030"/>
      <c r="CC124" s="1030"/>
      <c r="CD124" s="1030"/>
      <c r="CE124" s="1030"/>
      <c r="CF124" s="1031"/>
      <c r="CG124" s="1032"/>
      <c r="CH124" s="1032"/>
      <c r="CI124" s="1032"/>
      <c r="CJ124" s="1033"/>
      <c r="CK124" s="1015"/>
      <c r="CL124" s="1015"/>
      <c r="CM124" s="1015"/>
      <c r="CN124" s="1015"/>
      <c r="CO124" s="1016"/>
      <c r="CP124" s="1022" t="s">
        <v>490</v>
      </c>
      <c r="CQ124" s="1023"/>
      <c r="CR124" s="1023"/>
      <c r="CS124" s="1023"/>
      <c r="CT124" s="1023"/>
      <c r="CU124" s="1023"/>
      <c r="CV124" s="1023"/>
      <c r="CW124" s="1023"/>
      <c r="CX124" s="1023"/>
      <c r="CY124" s="1023"/>
      <c r="CZ124" s="1023"/>
      <c r="DA124" s="1023"/>
      <c r="DB124" s="1023"/>
      <c r="DC124" s="1023"/>
      <c r="DD124" s="1023"/>
      <c r="DE124" s="1023"/>
      <c r="DF124" s="1024"/>
      <c r="DG124" s="1007" t="s">
        <v>468</v>
      </c>
      <c r="DH124" s="989"/>
      <c r="DI124" s="989"/>
      <c r="DJ124" s="989"/>
      <c r="DK124" s="990"/>
      <c r="DL124" s="988" t="s">
        <v>451</v>
      </c>
      <c r="DM124" s="989"/>
      <c r="DN124" s="989"/>
      <c r="DO124" s="989"/>
      <c r="DP124" s="990"/>
      <c r="DQ124" s="988" t="s">
        <v>128</v>
      </c>
      <c r="DR124" s="989"/>
      <c r="DS124" s="989"/>
      <c r="DT124" s="989"/>
      <c r="DU124" s="990"/>
      <c r="DV124" s="991" t="s">
        <v>468</v>
      </c>
      <c r="DW124" s="992"/>
      <c r="DX124" s="992"/>
      <c r="DY124" s="992"/>
      <c r="DZ124" s="993"/>
    </row>
    <row r="125" spans="1:130" s="215" customFormat="1" ht="26.25" customHeight="1" x14ac:dyDescent="0.15">
      <c r="A125" s="1057"/>
      <c r="B125" s="955"/>
      <c r="C125" s="928" t="s">
        <v>477</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7" t="s">
        <v>450</v>
      </c>
      <c r="AB125" s="968"/>
      <c r="AC125" s="968"/>
      <c r="AD125" s="968"/>
      <c r="AE125" s="969"/>
      <c r="AF125" s="970" t="s">
        <v>441</v>
      </c>
      <c r="AG125" s="968"/>
      <c r="AH125" s="968"/>
      <c r="AI125" s="968"/>
      <c r="AJ125" s="969"/>
      <c r="AK125" s="970" t="s">
        <v>450</v>
      </c>
      <c r="AL125" s="968"/>
      <c r="AM125" s="968"/>
      <c r="AN125" s="968"/>
      <c r="AO125" s="969"/>
      <c r="AP125" s="958" t="s">
        <v>441</v>
      </c>
      <c r="AQ125" s="959"/>
      <c r="AR125" s="959"/>
      <c r="AS125" s="959"/>
      <c r="AT125" s="960"/>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25" t="s">
        <v>491</v>
      </c>
      <c r="CL125" s="1010"/>
      <c r="CM125" s="1010"/>
      <c r="CN125" s="1010"/>
      <c r="CO125" s="1011"/>
      <c r="CP125" s="935" t="s">
        <v>492</v>
      </c>
      <c r="CQ125" s="903"/>
      <c r="CR125" s="903"/>
      <c r="CS125" s="903"/>
      <c r="CT125" s="903"/>
      <c r="CU125" s="903"/>
      <c r="CV125" s="903"/>
      <c r="CW125" s="903"/>
      <c r="CX125" s="903"/>
      <c r="CY125" s="903"/>
      <c r="CZ125" s="903"/>
      <c r="DA125" s="903"/>
      <c r="DB125" s="903"/>
      <c r="DC125" s="903"/>
      <c r="DD125" s="903"/>
      <c r="DE125" s="903"/>
      <c r="DF125" s="904"/>
      <c r="DG125" s="936" t="s">
        <v>444</v>
      </c>
      <c r="DH125" s="937"/>
      <c r="DI125" s="937"/>
      <c r="DJ125" s="937"/>
      <c r="DK125" s="937"/>
      <c r="DL125" s="937" t="s">
        <v>441</v>
      </c>
      <c r="DM125" s="937"/>
      <c r="DN125" s="937"/>
      <c r="DO125" s="937"/>
      <c r="DP125" s="937"/>
      <c r="DQ125" s="937" t="s">
        <v>445</v>
      </c>
      <c r="DR125" s="937"/>
      <c r="DS125" s="937"/>
      <c r="DT125" s="937"/>
      <c r="DU125" s="937"/>
      <c r="DV125" s="938" t="s">
        <v>450</v>
      </c>
      <c r="DW125" s="938"/>
      <c r="DX125" s="938"/>
      <c r="DY125" s="938"/>
      <c r="DZ125" s="939"/>
    </row>
    <row r="126" spans="1:130" s="215" customFormat="1" ht="26.25" customHeight="1" thickBot="1" x14ac:dyDescent="0.2">
      <c r="A126" s="1057"/>
      <c r="B126" s="955"/>
      <c r="C126" s="928" t="s">
        <v>479</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7" t="s">
        <v>451</v>
      </c>
      <c r="AB126" s="968"/>
      <c r="AC126" s="968"/>
      <c r="AD126" s="968"/>
      <c r="AE126" s="969"/>
      <c r="AF126" s="970" t="s">
        <v>441</v>
      </c>
      <c r="AG126" s="968"/>
      <c r="AH126" s="968"/>
      <c r="AI126" s="968"/>
      <c r="AJ126" s="969"/>
      <c r="AK126" s="970" t="s">
        <v>468</v>
      </c>
      <c r="AL126" s="968"/>
      <c r="AM126" s="968"/>
      <c r="AN126" s="968"/>
      <c r="AO126" s="969"/>
      <c r="AP126" s="958" t="s">
        <v>128</v>
      </c>
      <c r="AQ126" s="959"/>
      <c r="AR126" s="959"/>
      <c r="AS126" s="959"/>
      <c r="AT126" s="960"/>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26"/>
      <c r="CL126" s="1013"/>
      <c r="CM126" s="1013"/>
      <c r="CN126" s="1013"/>
      <c r="CO126" s="1014"/>
      <c r="CP126" s="928" t="s">
        <v>493</v>
      </c>
      <c r="CQ126" s="929"/>
      <c r="CR126" s="929"/>
      <c r="CS126" s="929"/>
      <c r="CT126" s="929"/>
      <c r="CU126" s="929"/>
      <c r="CV126" s="929"/>
      <c r="CW126" s="929"/>
      <c r="CX126" s="929"/>
      <c r="CY126" s="929"/>
      <c r="CZ126" s="929"/>
      <c r="DA126" s="929"/>
      <c r="DB126" s="929"/>
      <c r="DC126" s="929"/>
      <c r="DD126" s="929"/>
      <c r="DE126" s="929"/>
      <c r="DF126" s="930"/>
      <c r="DG126" s="931" t="s">
        <v>444</v>
      </c>
      <c r="DH126" s="932"/>
      <c r="DI126" s="932"/>
      <c r="DJ126" s="932"/>
      <c r="DK126" s="932"/>
      <c r="DL126" s="932" t="s">
        <v>128</v>
      </c>
      <c r="DM126" s="932"/>
      <c r="DN126" s="932"/>
      <c r="DO126" s="932"/>
      <c r="DP126" s="932"/>
      <c r="DQ126" s="932" t="s">
        <v>444</v>
      </c>
      <c r="DR126" s="932"/>
      <c r="DS126" s="932"/>
      <c r="DT126" s="932"/>
      <c r="DU126" s="932"/>
      <c r="DV126" s="933" t="s">
        <v>441</v>
      </c>
      <c r="DW126" s="933"/>
      <c r="DX126" s="933"/>
      <c r="DY126" s="933"/>
      <c r="DZ126" s="934"/>
    </row>
    <row r="127" spans="1:130" s="215" customFormat="1" ht="26.25" customHeight="1" x14ac:dyDescent="0.15">
      <c r="A127" s="1058"/>
      <c r="B127" s="957"/>
      <c r="C127" s="974" t="s">
        <v>494</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7" t="s">
        <v>444</v>
      </c>
      <c r="AB127" s="968"/>
      <c r="AC127" s="968"/>
      <c r="AD127" s="968"/>
      <c r="AE127" s="969"/>
      <c r="AF127" s="970" t="s">
        <v>468</v>
      </c>
      <c r="AG127" s="968"/>
      <c r="AH127" s="968"/>
      <c r="AI127" s="968"/>
      <c r="AJ127" s="969"/>
      <c r="AK127" s="970" t="s">
        <v>439</v>
      </c>
      <c r="AL127" s="968"/>
      <c r="AM127" s="968"/>
      <c r="AN127" s="968"/>
      <c r="AO127" s="969"/>
      <c r="AP127" s="958" t="s">
        <v>441</v>
      </c>
      <c r="AQ127" s="959"/>
      <c r="AR127" s="959"/>
      <c r="AS127" s="959"/>
      <c r="AT127" s="960"/>
      <c r="AU127" s="217"/>
      <c r="AV127" s="217"/>
      <c r="AW127" s="217"/>
      <c r="AX127" s="1034" t="s">
        <v>495</v>
      </c>
      <c r="AY127" s="1035"/>
      <c r="AZ127" s="1035"/>
      <c r="BA127" s="1035"/>
      <c r="BB127" s="1035"/>
      <c r="BC127" s="1035"/>
      <c r="BD127" s="1035"/>
      <c r="BE127" s="1036"/>
      <c r="BF127" s="1037" t="s">
        <v>496</v>
      </c>
      <c r="BG127" s="1035"/>
      <c r="BH127" s="1035"/>
      <c r="BI127" s="1035"/>
      <c r="BJ127" s="1035"/>
      <c r="BK127" s="1035"/>
      <c r="BL127" s="1036"/>
      <c r="BM127" s="1037" t="s">
        <v>497</v>
      </c>
      <c r="BN127" s="1035"/>
      <c r="BO127" s="1035"/>
      <c r="BP127" s="1035"/>
      <c r="BQ127" s="1035"/>
      <c r="BR127" s="1035"/>
      <c r="BS127" s="1036"/>
      <c r="BT127" s="1037" t="s">
        <v>498</v>
      </c>
      <c r="BU127" s="1035"/>
      <c r="BV127" s="1035"/>
      <c r="BW127" s="1035"/>
      <c r="BX127" s="1035"/>
      <c r="BY127" s="1035"/>
      <c r="BZ127" s="1055"/>
      <c r="CA127" s="217"/>
      <c r="CB127" s="217"/>
      <c r="CC127" s="217"/>
      <c r="CD127" s="240"/>
      <c r="CE127" s="240"/>
      <c r="CF127" s="240"/>
      <c r="CG127" s="217"/>
      <c r="CH127" s="217"/>
      <c r="CI127" s="217"/>
      <c r="CJ127" s="239"/>
      <c r="CK127" s="1026"/>
      <c r="CL127" s="1013"/>
      <c r="CM127" s="1013"/>
      <c r="CN127" s="1013"/>
      <c r="CO127" s="1014"/>
      <c r="CP127" s="928" t="s">
        <v>499</v>
      </c>
      <c r="CQ127" s="929"/>
      <c r="CR127" s="929"/>
      <c r="CS127" s="929"/>
      <c r="CT127" s="929"/>
      <c r="CU127" s="929"/>
      <c r="CV127" s="929"/>
      <c r="CW127" s="929"/>
      <c r="CX127" s="929"/>
      <c r="CY127" s="929"/>
      <c r="CZ127" s="929"/>
      <c r="DA127" s="929"/>
      <c r="DB127" s="929"/>
      <c r="DC127" s="929"/>
      <c r="DD127" s="929"/>
      <c r="DE127" s="929"/>
      <c r="DF127" s="930"/>
      <c r="DG127" s="931" t="s">
        <v>450</v>
      </c>
      <c r="DH127" s="932"/>
      <c r="DI127" s="932"/>
      <c r="DJ127" s="932"/>
      <c r="DK127" s="932"/>
      <c r="DL127" s="932" t="s">
        <v>450</v>
      </c>
      <c r="DM127" s="932"/>
      <c r="DN127" s="932"/>
      <c r="DO127" s="932"/>
      <c r="DP127" s="932"/>
      <c r="DQ127" s="932" t="s">
        <v>128</v>
      </c>
      <c r="DR127" s="932"/>
      <c r="DS127" s="932"/>
      <c r="DT127" s="932"/>
      <c r="DU127" s="932"/>
      <c r="DV127" s="933" t="s">
        <v>128</v>
      </c>
      <c r="DW127" s="933"/>
      <c r="DX127" s="933"/>
      <c r="DY127" s="933"/>
      <c r="DZ127" s="934"/>
    </row>
    <row r="128" spans="1:130" s="215"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648</v>
      </c>
      <c r="AB128" s="1046"/>
      <c r="AC128" s="1046"/>
      <c r="AD128" s="1046"/>
      <c r="AE128" s="1047"/>
      <c r="AF128" s="1048">
        <v>252</v>
      </c>
      <c r="AG128" s="1046"/>
      <c r="AH128" s="1046"/>
      <c r="AI128" s="1046"/>
      <c r="AJ128" s="1047"/>
      <c r="AK128" s="1048">
        <v>32</v>
      </c>
      <c r="AL128" s="1046"/>
      <c r="AM128" s="1046"/>
      <c r="AN128" s="1046"/>
      <c r="AO128" s="1047"/>
      <c r="AP128" s="1049"/>
      <c r="AQ128" s="1050"/>
      <c r="AR128" s="1050"/>
      <c r="AS128" s="1050"/>
      <c r="AT128" s="1051"/>
      <c r="AU128" s="217"/>
      <c r="AV128" s="217"/>
      <c r="AW128" s="217"/>
      <c r="AX128" s="902" t="s">
        <v>502</v>
      </c>
      <c r="AY128" s="903"/>
      <c r="AZ128" s="903"/>
      <c r="BA128" s="903"/>
      <c r="BB128" s="903"/>
      <c r="BC128" s="903"/>
      <c r="BD128" s="903"/>
      <c r="BE128" s="904"/>
      <c r="BF128" s="1052" t="s">
        <v>451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4"/>
      <c r="CA128" s="240"/>
      <c r="CB128" s="240"/>
      <c r="CC128" s="240"/>
      <c r="CD128" s="240"/>
      <c r="CE128" s="240"/>
      <c r="CF128" s="240"/>
      <c r="CG128" s="217"/>
      <c r="CH128" s="217"/>
      <c r="CI128" s="217"/>
      <c r="CJ128" s="239"/>
      <c r="CK128" s="1027"/>
      <c r="CL128" s="1028"/>
      <c r="CM128" s="1028"/>
      <c r="CN128" s="1028"/>
      <c r="CO128" s="1029"/>
      <c r="CP128" s="1075" t="s">
        <v>503</v>
      </c>
      <c r="CQ128" s="735"/>
      <c r="CR128" s="735"/>
      <c r="CS128" s="735"/>
      <c r="CT128" s="735"/>
      <c r="CU128" s="735"/>
      <c r="CV128" s="735"/>
      <c r="CW128" s="735"/>
      <c r="CX128" s="735"/>
      <c r="CY128" s="735"/>
      <c r="CZ128" s="735"/>
      <c r="DA128" s="735"/>
      <c r="DB128" s="735"/>
      <c r="DC128" s="735"/>
      <c r="DD128" s="735"/>
      <c r="DE128" s="735"/>
      <c r="DF128" s="1076"/>
      <c r="DG128" s="1077" t="s">
        <v>451</v>
      </c>
      <c r="DH128" s="1038"/>
      <c r="DI128" s="1038"/>
      <c r="DJ128" s="1038"/>
      <c r="DK128" s="1038"/>
      <c r="DL128" s="1038" t="s">
        <v>128</v>
      </c>
      <c r="DM128" s="1038"/>
      <c r="DN128" s="1038"/>
      <c r="DO128" s="1038"/>
      <c r="DP128" s="1038"/>
      <c r="DQ128" s="1038" t="s">
        <v>441</v>
      </c>
      <c r="DR128" s="1038"/>
      <c r="DS128" s="1038"/>
      <c r="DT128" s="1038"/>
      <c r="DU128" s="1038"/>
      <c r="DV128" s="1039" t="s">
        <v>441</v>
      </c>
      <c r="DW128" s="1039"/>
      <c r="DX128" s="1039"/>
      <c r="DY128" s="1039"/>
      <c r="DZ128" s="1040"/>
    </row>
    <row r="129" spans="1:131" s="215" customFormat="1" ht="26.25" customHeight="1" x14ac:dyDescent="0.15">
      <c r="A129" s="940" t="s">
        <v>107</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68" t="s">
        <v>504</v>
      </c>
      <c r="X129" s="1069"/>
      <c r="Y129" s="1069"/>
      <c r="Z129" s="1070"/>
      <c r="AA129" s="967">
        <v>1166942</v>
      </c>
      <c r="AB129" s="968"/>
      <c r="AC129" s="968"/>
      <c r="AD129" s="968"/>
      <c r="AE129" s="969"/>
      <c r="AF129" s="970">
        <v>1233019</v>
      </c>
      <c r="AG129" s="968"/>
      <c r="AH129" s="968"/>
      <c r="AI129" s="968"/>
      <c r="AJ129" s="969"/>
      <c r="AK129" s="970">
        <v>1384739</v>
      </c>
      <c r="AL129" s="968"/>
      <c r="AM129" s="968"/>
      <c r="AN129" s="968"/>
      <c r="AO129" s="969"/>
      <c r="AP129" s="1071"/>
      <c r="AQ129" s="1072"/>
      <c r="AR129" s="1072"/>
      <c r="AS129" s="1072"/>
      <c r="AT129" s="1073"/>
      <c r="AU129" s="218"/>
      <c r="AV129" s="218"/>
      <c r="AW129" s="218"/>
      <c r="AX129" s="1092" t="s">
        <v>505</v>
      </c>
      <c r="AY129" s="929"/>
      <c r="AZ129" s="929"/>
      <c r="BA129" s="929"/>
      <c r="BB129" s="929"/>
      <c r="BC129" s="929"/>
      <c r="BD129" s="929"/>
      <c r="BE129" s="930"/>
      <c r="BF129" s="1065" t="s">
        <v>450</v>
      </c>
      <c r="BG129" s="1066"/>
      <c r="BH129" s="1066"/>
      <c r="BI129" s="1066"/>
      <c r="BJ129" s="1066"/>
      <c r="BK129" s="1066"/>
      <c r="BL129" s="1118"/>
      <c r="BM129" s="1065">
        <v>20</v>
      </c>
      <c r="BN129" s="1066"/>
      <c r="BO129" s="1066"/>
      <c r="BP129" s="1066"/>
      <c r="BQ129" s="1066"/>
      <c r="BR129" s="1066"/>
      <c r="BS129" s="1118"/>
      <c r="BT129" s="1065">
        <v>30</v>
      </c>
      <c r="BU129" s="1066"/>
      <c r="BV129" s="1066"/>
      <c r="BW129" s="1066"/>
      <c r="BX129" s="1066"/>
      <c r="BY129" s="1066"/>
      <c r="BZ129" s="1067"/>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0" t="s">
        <v>506</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68" t="s">
        <v>507</v>
      </c>
      <c r="X130" s="1069"/>
      <c r="Y130" s="1069"/>
      <c r="Z130" s="1070"/>
      <c r="AA130" s="967">
        <v>205219</v>
      </c>
      <c r="AB130" s="968"/>
      <c r="AC130" s="968"/>
      <c r="AD130" s="968"/>
      <c r="AE130" s="969"/>
      <c r="AF130" s="970">
        <v>212562</v>
      </c>
      <c r="AG130" s="968"/>
      <c r="AH130" s="968"/>
      <c r="AI130" s="968"/>
      <c r="AJ130" s="969"/>
      <c r="AK130" s="970">
        <v>217267</v>
      </c>
      <c r="AL130" s="968"/>
      <c r="AM130" s="968"/>
      <c r="AN130" s="968"/>
      <c r="AO130" s="969"/>
      <c r="AP130" s="1071"/>
      <c r="AQ130" s="1072"/>
      <c r="AR130" s="1072"/>
      <c r="AS130" s="1072"/>
      <c r="AT130" s="1073"/>
      <c r="AU130" s="218"/>
      <c r="AV130" s="218"/>
      <c r="AW130" s="218"/>
      <c r="AX130" s="1092" t="s">
        <v>508</v>
      </c>
      <c r="AY130" s="929"/>
      <c r="AZ130" s="929"/>
      <c r="BA130" s="929"/>
      <c r="BB130" s="929"/>
      <c r="BC130" s="929"/>
      <c r="BD130" s="929"/>
      <c r="BE130" s="930"/>
      <c r="BF130" s="1093">
        <v>5.3</v>
      </c>
      <c r="BG130" s="1094"/>
      <c r="BH130" s="1094"/>
      <c r="BI130" s="1094"/>
      <c r="BJ130" s="1094"/>
      <c r="BK130" s="1094"/>
      <c r="BL130" s="1095"/>
      <c r="BM130" s="1093">
        <v>25</v>
      </c>
      <c r="BN130" s="1094"/>
      <c r="BO130" s="1094"/>
      <c r="BP130" s="1094"/>
      <c r="BQ130" s="1094"/>
      <c r="BR130" s="1094"/>
      <c r="BS130" s="1095"/>
      <c r="BT130" s="1093">
        <v>35</v>
      </c>
      <c r="BU130" s="1094"/>
      <c r="BV130" s="1094"/>
      <c r="BW130" s="1094"/>
      <c r="BX130" s="1094"/>
      <c r="BY130" s="1094"/>
      <c r="BZ130" s="109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509</v>
      </c>
      <c r="X131" s="1100"/>
      <c r="Y131" s="1100"/>
      <c r="Z131" s="1101"/>
      <c r="AA131" s="1007">
        <v>961723</v>
      </c>
      <c r="AB131" s="989"/>
      <c r="AC131" s="989"/>
      <c r="AD131" s="989"/>
      <c r="AE131" s="990"/>
      <c r="AF131" s="988">
        <v>1020457</v>
      </c>
      <c r="AG131" s="989"/>
      <c r="AH131" s="989"/>
      <c r="AI131" s="989"/>
      <c r="AJ131" s="990"/>
      <c r="AK131" s="988">
        <v>1167472</v>
      </c>
      <c r="AL131" s="989"/>
      <c r="AM131" s="989"/>
      <c r="AN131" s="989"/>
      <c r="AO131" s="990"/>
      <c r="AP131" s="1102"/>
      <c r="AQ131" s="1103"/>
      <c r="AR131" s="1103"/>
      <c r="AS131" s="1103"/>
      <c r="AT131" s="1104"/>
      <c r="AU131" s="218"/>
      <c r="AV131" s="218"/>
      <c r="AW131" s="218"/>
      <c r="AX131" s="1114" t="s">
        <v>510</v>
      </c>
      <c r="AY131" s="735"/>
      <c r="AZ131" s="735"/>
      <c r="BA131" s="735"/>
      <c r="BB131" s="735"/>
      <c r="BC131" s="735"/>
      <c r="BD131" s="735"/>
      <c r="BE131" s="1076"/>
      <c r="BF131" s="1115" t="s">
        <v>450</v>
      </c>
      <c r="BG131" s="1116"/>
      <c r="BH131" s="1116"/>
      <c r="BI131" s="1116"/>
      <c r="BJ131" s="1116"/>
      <c r="BK131" s="1116"/>
      <c r="BL131" s="1117"/>
      <c r="BM131" s="1115">
        <v>350</v>
      </c>
      <c r="BN131" s="1116"/>
      <c r="BO131" s="1116"/>
      <c r="BP131" s="1116"/>
      <c r="BQ131" s="1116"/>
      <c r="BR131" s="1116"/>
      <c r="BS131" s="1117"/>
      <c r="BT131" s="1078"/>
      <c r="BU131" s="1079"/>
      <c r="BV131" s="1079"/>
      <c r="BW131" s="1079"/>
      <c r="BX131" s="1079"/>
      <c r="BY131" s="1079"/>
      <c r="BZ131" s="108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81" t="s">
        <v>511</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512</v>
      </c>
      <c r="W132" s="1085"/>
      <c r="X132" s="1085"/>
      <c r="Y132" s="1085"/>
      <c r="Z132" s="1086"/>
      <c r="AA132" s="1087">
        <v>5.3738966420000001</v>
      </c>
      <c r="AB132" s="1088"/>
      <c r="AC132" s="1088"/>
      <c r="AD132" s="1088"/>
      <c r="AE132" s="1089"/>
      <c r="AF132" s="1090">
        <v>5.2140364559999997</v>
      </c>
      <c r="AG132" s="1088"/>
      <c r="AH132" s="1088"/>
      <c r="AI132" s="1088"/>
      <c r="AJ132" s="1089"/>
      <c r="AK132" s="1090">
        <v>5.5652726579999996</v>
      </c>
      <c r="AL132" s="1088"/>
      <c r="AM132" s="1088"/>
      <c r="AN132" s="1088"/>
      <c r="AO132" s="1089"/>
      <c r="AP132" s="1004"/>
      <c r="AQ132" s="1005"/>
      <c r="AR132" s="1005"/>
      <c r="AS132" s="1005"/>
      <c r="AT132" s="1091"/>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108" t="s">
        <v>513</v>
      </c>
      <c r="W133" s="1108"/>
      <c r="X133" s="1108"/>
      <c r="Y133" s="1108"/>
      <c r="Z133" s="1109"/>
      <c r="AA133" s="1110">
        <v>7.3</v>
      </c>
      <c r="AB133" s="1111"/>
      <c r="AC133" s="1111"/>
      <c r="AD133" s="1111"/>
      <c r="AE133" s="1112"/>
      <c r="AF133" s="1110">
        <v>8.1</v>
      </c>
      <c r="AG133" s="1111"/>
      <c r="AH133" s="1111"/>
      <c r="AI133" s="1111"/>
      <c r="AJ133" s="1112"/>
      <c r="AK133" s="1110">
        <v>5.3</v>
      </c>
      <c r="AL133" s="1111"/>
      <c r="AM133" s="1111"/>
      <c r="AN133" s="1111"/>
      <c r="AO133" s="1112"/>
      <c r="AP133" s="1031"/>
      <c r="AQ133" s="1032"/>
      <c r="AR133" s="1032"/>
      <c r="AS133" s="1032"/>
      <c r="AT133" s="1113"/>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Wgs3Em8ByRt4fK4EeUpOY2l4FENqgc77tdNNC5rSXalhqpSepZCFYtXmn0hzvNUrtVg5WM5HX4HYpbAZptXwjA==" saltValue="IsGUcgbr2+ZraeV7lCmJNg==" spinCount="100000" sheet="1" objects="1" scenarios="1" formatRows="0"/>
  <mergeCells count="2035">
    <mergeCell ref="B68:P68"/>
    <mergeCell ref="B70:P70"/>
    <mergeCell ref="B69:P69"/>
    <mergeCell ref="B71:P71"/>
    <mergeCell ref="B72:P72"/>
    <mergeCell ref="B74:P74"/>
    <mergeCell ref="B73:P73"/>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514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1dXBhRK6cO/A5Gt9obrrAcDtFTMKNQClndCwuXGDEtTLO1E7i7ETzmE3/pnAHYY1GpGw1pVnMZml76ibIht1UA==" saltValue="VB4wPekIuwaM51UzJcOc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KfJaXlExb9Jo5rKiaMImXoap1/btIFf21fOkCYZjTSMaCf7Dtey/dOT319c3Pfe5r9MFrSAPfC6tH14SoFjA==" saltValue="orWe3XL0dA3kc3S1YZaD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515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516</v>
      </c>
      <c r="AL6" s="251"/>
      <c r="AM6" s="251"/>
      <c r="AN6" s="251"/>
    </row>
    <row r="7" spans="1:46" ht="13.5" customHeight="1" x14ac:dyDescent="0.15">
      <c r="A7" s="250"/>
      <c r="AK7" s="253"/>
      <c r="AL7" s="254"/>
      <c r="AM7" s="254"/>
      <c r="AN7" s="255"/>
      <c r="AO7" s="1123" t="s">
        <v>517</v>
      </c>
      <c r="AP7" s="256"/>
      <c r="AQ7" s="257" t="s">
        <v>518</v>
      </c>
      <c r="AR7" s="258"/>
    </row>
    <row r="8" spans="1:46" x14ac:dyDescent="0.15">
      <c r="A8" s="250"/>
      <c r="AK8" s="259"/>
      <c r="AL8" s="260"/>
      <c r="AM8" s="260"/>
      <c r="AN8" s="261"/>
      <c r="AO8" s="1124"/>
      <c r="AP8" s="262" t="s">
        <v>519</v>
      </c>
      <c r="AQ8" s="263" t="s">
        <v>520</v>
      </c>
      <c r="AR8" s="264" t="s">
        <v>521</v>
      </c>
    </row>
    <row r="9" spans="1:46" x14ac:dyDescent="0.15">
      <c r="A9" s="250"/>
      <c r="AK9" s="1125" t="s">
        <v>522</v>
      </c>
      <c r="AL9" s="1126"/>
      <c r="AM9" s="1126"/>
      <c r="AN9" s="1127"/>
      <c r="AO9" s="265">
        <v>452567</v>
      </c>
      <c r="AP9" s="265">
        <v>332525</v>
      </c>
      <c r="AQ9" s="266">
        <v>242692</v>
      </c>
      <c r="AR9" s="267">
        <v>37</v>
      </c>
    </row>
    <row r="10" spans="1:46" ht="13.5" customHeight="1" x14ac:dyDescent="0.15">
      <c r="A10" s="250"/>
      <c r="AK10" s="1125" t="s">
        <v>523</v>
      </c>
      <c r="AL10" s="1126"/>
      <c r="AM10" s="1126"/>
      <c r="AN10" s="1127"/>
      <c r="AO10" s="268">
        <v>91250</v>
      </c>
      <c r="AP10" s="268">
        <v>67046</v>
      </c>
      <c r="AQ10" s="269">
        <v>27094</v>
      </c>
      <c r="AR10" s="270">
        <v>147.5</v>
      </c>
    </row>
    <row r="11" spans="1:46" ht="13.5" customHeight="1" x14ac:dyDescent="0.15">
      <c r="A11" s="250"/>
      <c r="AK11" s="1125" t="s">
        <v>524</v>
      </c>
      <c r="AL11" s="1126"/>
      <c r="AM11" s="1126"/>
      <c r="AN11" s="1127"/>
      <c r="AO11" s="268" t="s">
        <v>525</v>
      </c>
      <c r="AP11" s="268" t="s">
        <v>525</v>
      </c>
      <c r="AQ11" s="269">
        <v>4163</v>
      </c>
      <c r="AR11" s="270" t="s">
        <v>525</v>
      </c>
    </row>
    <row r="12" spans="1:46" ht="13.5" customHeight="1" x14ac:dyDescent="0.15">
      <c r="A12" s="250"/>
      <c r="AK12" s="1125" t="s">
        <v>526</v>
      </c>
      <c r="AL12" s="1126"/>
      <c r="AM12" s="1126"/>
      <c r="AN12" s="1127"/>
      <c r="AO12" s="268" t="s">
        <v>525</v>
      </c>
      <c r="AP12" s="268" t="s">
        <v>525</v>
      </c>
      <c r="AQ12" s="269" t="s">
        <v>525</v>
      </c>
      <c r="AR12" s="270" t="s">
        <v>525</v>
      </c>
    </row>
    <row r="13" spans="1:46" ht="13.5" customHeight="1" x14ac:dyDescent="0.15">
      <c r="A13" s="250"/>
      <c r="AK13" s="1125" t="s">
        <v>527</v>
      </c>
      <c r="AL13" s="1126"/>
      <c r="AM13" s="1126"/>
      <c r="AN13" s="1127"/>
      <c r="AO13" s="268">
        <v>25684</v>
      </c>
      <c r="AP13" s="268">
        <v>18871</v>
      </c>
      <c r="AQ13" s="269">
        <v>8881</v>
      </c>
      <c r="AR13" s="270">
        <v>112.5</v>
      </c>
    </row>
    <row r="14" spans="1:46" ht="13.5" customHeight="1" x14ac:dyDescent="0.15">
      <c r="A14" s="250"/>
      <c r="AK14" s="1125" t="s">
        <v>528</v>
      </c>
      <c r="AL14" s="1126"/>
      <c r="AM14" s="1126"/>
      <c r="AN14" s="1127"/>
      <c r="AO14" s="268">
        <v>10914</v>
      </c>
      <c r="AP14" s="268">
        <v>8019</v>
      </c>
      <c r="AQ14" s="269">
        <v>5165</v>
      </c>
      <c r="AR14" s="270">
        <v>55.3</v>
      </c>
    </row>
    <row r="15" spans="1:46" ht="13.5" customHeight="1" x14ac:dyDescent="0.15">
      <c r="A15" s="250"/>
      <c r="AK15" s="1128" t="s">
        <v>529</v>
      </c>
      <c r="AL15" s="1129"/>
      <c r="AM15" s="1129"/>
      <c r="AN15" s="1130"/>
      <c r="AO15" s="268">
        <v>-39374</v>
      </c>
      <c r="AP15" s="268">
        <v>-28930</v>
      </c>
      <c r="AQ15" s="269">
        <v>-18870</v>
      </c>
      <c r="AR15" s="270">
        <v>53.3</v>
      </c>
    </row>
    <row r="16" spans="1:46" x14ac:dyDescent="0.15">
      <c r="A16" s="250"/>
      <c r="AK16" s="1128" t="s">
        <v>187</v>
      </c>
      <c r="AL16" s="1129"/>
      <c r="AM16" s="1129"/>
      <c r="AN16" s="1130"/>
      <c r="AO16" s="268">
        <v>541041</v>
      </c>
      <c r="AP16" s="268">
        <v>397532</v>
      </c>
      <c r="AQ16" s="269">
        <v>269124</v>
      </c>
      <c r="AR16" s="270">
        <v>47.7</v>
      </c>
    </row>
    <row r="17" spans="1:46" x14ac:dyDescent="0.15">
      <c r="A17" s="250"/>
    </row>
    <row r="18" spans="1:46" x14ac:dyDescent="0.15">
      <c r="A18" s="250"/>
      <c r="AQ18" s="271"/>
      <c r="AR18" s="271"/>
    </row>
    <row r="19" spans="1:46" x14ac:dyDescent="0.15">
      <c r="A19" s="250"/>
      <c r="AK19" s="246" t="s">
        <v>530</v>
      </c>
    </row>
    <row r="20" spans="1:46" x14ac:dyDescent="0.15">
      <c r="A20" s="250"/>
      <c r="AK20" s="272"/>
      <c r="AL20" s="273"/>
      <c r="AM20" s="273"/>
      <c r="AN20" s="274"/>
      <c r="AO20" s="275" t="s">
        <v>531</v>
      </c>
      <c r="AP20" s="276" t="s">
        <v>532</v>
      </c>
      <c r="AQ20" s="277" t="s">
        <v>533</v>
      </c>
      <c r="AR20" s="278"/>
    </row>
    <row r="21" spans="1:46" s="251" customFormat="1" x14ac:dyDescent="0.15">
      <c r="A21" s="279"/>
      <c r="AK21" s="1131" t="s">
        <v>534</v>
      </c>
      <c r="AL21" s="1132"/>
      <c r="AM21" s="1132"/>
      <c r="AN21" s="1133"/>
      <c r="AO21" s="280">
        <v>31.59</v>
      </c>
      <c r="AP21" s="281">
        <v>24.07</v>
      </c>
      <c r="AQ21" s="282">
        <v>7.52</v>
      </c>
      <c r="AS21" s="283"/>
      <c r="AT21" s="279"/>
    </row>
    <row r="22" spans="1:46" s="251" customFormat="1" x14ac:dyDescent="0.15">
      <c r="A22" s="279"/>
      <c r="AK22" s="1131" t="s">
        <v>535</v>
      </c>
      <c r="AL22" s="1132"/>
      <c r="AM22" s="1132"/>
      <c r="AN22" s="1133"/>
      <c r="AO22" s="284">
        <v>95</v>
      </c>
      <c r="AP22" s="285">
        <v>94.6</v>
      </c>
      <c r="AQ22" s="286">
        <v>0.4</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2" t="s">
        <v>536</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1"/>
      <c r="AS27" s="246"/>
      <c r="AT27" s="246"/>
    </row>
    <row r="28" spans="1:46" ht="17.25" x14ac:dyDescent="0.15">
      <c r="A28" s="247" t="s">
        <v>537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538</v>
      </c>
      <c r="AL29" s="251"/>
      <c r="AM29" s="251"/>
      <c r="AN29" s="251"/>
      <c r="AS29" s="293"/>
    </row>
    <row r="30" spans="1:46" ht="13.5" customHeight="1" x14ac:dyDescent="0.15">
      <c r="A30" s="250"/>
      <c r="AK30" s="253"/>
      <c r="AL30" s="254"/>
      <c r="AM30" s="254"/>
      <c r="AN30" s="255"/>
      <c r="AO30" s="1123" t="s">
        <v>517</v>
      </c>
      <c r="AP30" s="256"/>
      <c r="AQ30" s="257" t="s">
        <v>518</v>
      </c>
      <c r="AR30" s="258"/>
    </row>
    <row r="31" spans="1:46" x14ac:dyDescent="0.15">
      <c r="A31" s="250"/>
      <c r="AK31" s="259"/>
      <c r="AL31" s="260"/>
      <c r="AM31" s="260"/>
      <c r="AN31" s="261"/>
      <c r="AO31" s="1124"/>
      <c r="AP31" s="262" t="s">
        <v>519</v>
      </c>
      <c r="AQ31" s="263" t="s">
        <v>520</v>
      </c>
      <c r="AR31" s="264" t="s">
        <v>521</v>
      </c>
    </row>
    <row r="32" spans="1:46" ht="27" customHeight="1" x14ac:dyDescent="0.15">
      <c r="A32" s="250"/>
      <c r="AK32" s="1139" t="s">
        <v>539</v>
      </c>
      <c r="AL32" s="1140"/>
      <c r="AM32" s="1140"/>
      <c r="AN32" s="1141"/>
      <c r="AO32" s="294">
        <v>232451</v>
      </c>
      <c r="AP32" s="294">
        <v>170794</v>
      </c>
      <c r="AQ32" s="295">
        <v>141234</v>
      </c>
      <c r="AR32" s="296">
        <v>20.9</v>
      </c>
    </row>
    <row r="33" spans="1:46" ht="13.5" customHeight="1" x14ac:dyDescent="0.15">
      <c r="A33" s="250"/>
      <c r="AK33" s="1139" t="s">
        <v>540</v>
      </c>
      <c r="AL33" s="1140"/>
      <c r="AM33" s="1140"/>
      <c r="AN33" s="1141"/>
      <c r="AO33" s="294" t="s">
        <v>525</v>
      </c>
      <c r="AP33" s="294" t="s">
        <v>525</v>
      </c>
      <c r="AQ33" s="295" t="s">
        <v>525</v>
      </c>
      <c r="AR33" s="296" t="s">
        <v>525</v>
      </c>
    </row>
    <row r="34" spans="1:46" ht="27" customHeight="1" x14ac:dyDescent="0.15">
      <c r="A34" s="250"/>
      <c r="AK34" s="1139" t="s">
        <v>541</v>
      </c>
      <c r="AL34" s="1140"/>
      <c r="AM34" s="1140"/>
      <c r="AN34" s="1141"/>
      <c r="AO34" s="294" t="s">
        <v>525</v>
      </c>
      <c r="AP34" s="294" t="s">
        <v>525</v>
      </c>
      <c r="AQ34" s="295" t="s">
        <v>525</v>
      </c>
      <c r="AR34" s="296" t="s">
        <v>525</v>
      </c>
    </row>
    <row r="35" spans="1:46" ht="27" customHeight="1" x14ac:dyDescent="0.15">
      <c r="A35" s="250"/>
      <c r="AK35" s="1139" t="s">
        <v>542</v>
      </c>
      <c r="AL35" s="1140"/>
      <c r="AM35" s="1140"/>
      <c r="AN35" s="1141"/>
      <c r="AO35" s="294">
        <v>44531</v>
      </c>
      <c r="AP35" s="294">
        <v>32719</v>
      </c>
      <c r="AQ35" s="295">
        <v>30523</v>
      </c>
      <c r="AR35" s="296">
        <v>7.2</v>
      </c>
    </row>
    <row r="36" spans="1:46" ht="27" customHeight="1" x14ac:dyDescent="0.15">
      <c r="A36" s="250"/>
      <c r="AK36" s="1139" t="s">
        <v>543</v>
      </c>
      <c r="AL36" s="1140"/>
      <c r="AM36" s="1140"/>
      <c r="AN36" s="1141"/>
      <c r="AO36" s="294">
        <v>5290</v>
      </c>
      <c r="AP36" s="294">
        <v>3887</v>
      </c>
      <c r="AQ36" s="295">
        <v>4602</v>
      </c>
      <c r="AR36" s="296">
        <v>-15.5</v>
      </c>
    </row>
    <row r="37" spans="1:46" ht="13.5" customHeight="1" x14ac:dyDescent="0.15">
      <c r="A37" s="250"/>
      <c r="AK37" s="1139" t="s">
        <v>544</v>
      </c>
      <c r="AL37" s="1140"/>
      <c r="AM37" s="1140"/>
      <c r="AN37" s="1141"/>
      <c r="AO37" s="294" t="s">
        <v>525</v>
      </c>
      <c r="AP37" s="294" t="s">
        <v>525</v>
      </c>
      <c r="AQ37" s="295">
        <v>937</v>
      </c>
      <c r="AR37" s="296" t="s">
        <v>525</v>
      </c>
    </row>
    <row r="38" spans="1:46" ht="27" customHeight="1" x14ac:dyDescent="0.15">
      <c r="A38" s="250"/>
      <c r="AK38" s="1142" t="s">
        <v>545</v>
      </c>
      <c r="AL38" s="1143"/>
      <c r="AM38" s="1143"/>
      <c r="AN38" s="1144"/>
      <c r="AO38" s="297" t="s">
        <v>525</v>
      </c>
      <c r="AP38" s="297" t="s">
        <v>525</v>
      </c>
      <c r="AQ38" s="298">
        <v>14</v>
      </c>
      <c r="AR38" s="286" t="s">
        <v>525</v>
      </c>
      <c r="AS38" s="293"/>
    </row>
    <row r="39" spans="1:46" x14ac:dyDescent="0.15">
      <c r="A39" s="250"/>
      <c r="AK39" s="1142" t="s">
        <v>546</v>
      </c>
      <c r="AL39" s="1143"/>
      <c r="AM39" s="1143"/>
      <c r="AN39" s="1144"/>
      <c r="AO39" s="294">
        <v>-32</v>
      </c>
      <c r="AP39" s="294">
        <v>-24</v>
      </c>
      <c r="AQ39" s="295">
        <v>-6455</v>
      </c>
      <c r="AR39" s="296">
        <v>-99.6</v>
      </c>
      <c r="AS39" s="293"/>
    </row>
    <row r="40" spans="1:46" ht="27" customHeight="1" x14ac:dyDescent="0.15">
      <c r="A40" s="250"/>
      <c r="AK40" s="1139" t="s">
        <v>547</v>
      </c>
      <c r="AL40" s="1140"/>
      <c r="AM40" s="1140"/>
      <c r="AN40" s="1141"/>
      <c r="AO40" s="294">
        <v>-217267</v>
      </c>
      <c r="AP40" s="294">
        <v>-159638</v>
      </c>
      <c r="AQ40" s="295">
        <v>-126702</v>
      </c>
      <c r="AR40" s="296">
        <v>26</v>
      </c>
      <c r="AS40" s="293"/>
    </row>
    <row r="41" spans="1:46" x14ac:dyDescent="0.15">
      <c r="A41" s="250"/>
      <c r="AK41" s="1145" t="s">
        <v>299</v>
      </c>
      <c r="AL41" s="1146"/>
      <c r="AM41" s="1146"/>
      <c r="AN41" s="1147"/>
      <c r="AO41" s="294">
        <v>64973</v>
      </c>
      <c r="AP41" s="294">
        <v>47739</v>
      </c>
      <c r="AQ41" s="295">
        <v>44155</v>
      </c>
      <c r="AR41" s="296">
        <v>8.1</v>
      </c>
      <c r="AS41" s="293"/>
    </row>
    <row r="42" spans="1:46" x14ac:dyDescent="0.15">
      <c r="A42" s="250"/>
      <c r="AK42" s="299" t="s">
        <v>548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549</v>
      </c>
    </row>
    <row r="48" spans="1:46" x14ac:dyDescent="0.15">
      <c r="A48" s="250"/>
      <c r="AK48" s="304" t="s">
        <v>550</v>
      </c>
      <c r="AL48" s="304"/>
      <c r="AM48" s="304"/>
      <c r="AN48" s="304"/>
      <c r="AO48" s="304"/>
      <c r="AP48" s="304"/>
      <c r="AQ48" s="305"/>
      <c r="AR48" s="304"/>
    </row>
    <row r="49" spans="1:44" ht="13.5" customHeight="1" x14ac:dyDescent="0.15">
      <c r="A49" s="250"/>
      <c r="AK49" s="306"/>
      <c r="AL49" s="307"/>
      <c r="AM49" s="1134" t="s">
        <v>517</v>
      </c>
      <c r="AN49" s="1136" t="s">
        <v>551</v>
      </c>
      <c r="AO49" s="1137"/>
      <c r="AP49" s="1137"/>
      <c r="AQ49" s="1137"/>
      <c r="AR49" s="1138"/>
    </row>
    <row r="50" spans="1:44" x14ac:dyDescent="0.15">
      <c r="A50" s="250"/>
      <c r="AK50" s="308"/>
      <c r="AL50" s="309"/>
      <c r="AM50" s="1135"/>
      <c r="AN50" s="310" t="s">
        <v>552</v>
      </c>
      <c r="AO50" s="311" t="s">
        <v>553</v>
      </c>
      <c r="AP50" s="312" t="s">
        <v>554</v>
      </c>
      <c r="AQ50" s="313" t="s">
        <v>555</v>
      </c>
      <c r="AR50" s="314" t="s">
        <v>556</v>
      </c>
    </row>
    <row r="51" spans="1:44" x14ac:dyDescent="0.15">
      <c r="A51" s="250"/>
      <c r="AK51" s="306" t="s">
        <v>557</v>
      </c>
      <c r="AL51" s="307"/>
      <c r="AM51" s="315">
        <v>364841</v>
      </c>
      <c r="AN51" s="316">
        <v>241457</v>
      </c>
      <c r="AO51" s="317">
        <v>17.5</v>
      </c>
      <c r="AP51" s="318">
        <v>291173</v>
      </c>
      <c r="AQ51" s="319">
        <v>-0.3</v>
      </c>
      <c r="AR51" s="320">
        <v>17.8</v>
      </c>
    </row>
    <row r="52" spans="1:44" x14ac:dyDescent="0.15">
      <c r="A52" s="250"/>
      <c r="AK52" s="321"/>
      <c r="AL52" s="322" t="s">
        <v>558</v>
      </c>
      <c r="AM52" s="323">
        <v>92217</v>
      </c>
      <c r="AN52" s="324">
        <v>61030</v>
      </c>
      <c r="AO52" s="325">
        <v>-16.899999999999999</v>
      </c>
      <c r="AP52" s="326">
        <v>119071</v>
      </c>
      <c r="AQ52" s="327">
        <v>-6.7</v>
      </c>
      <c r="AR52" s="328">
        <v>-10.199999999999999</v>
      </c>
    </row>
    <row r="53" spans="1:44" x14ac:dyDescent="0.15">
      <c r="A53" s="250"/>
      <c r="AK53" s="306" t="s">
        <v>559</v>
      </c>
      <c r="AL53" s="307"/>
      <c r="AM53" s="315">
        <v>405735</v>
      </c>
      <c r="AN53" s="316">
        <v>277710</v>
      </c>
      <c r="AO53" s="317">
        <v>15</v>
      </c>
      <c r="AP53" s="318">
        <v>271581</v>
      </c>
      <c r="AQ53" s="319">
        <v>-6.7</v>
      </c>
      <c r="AR53" s="320">
        <v>21.7</v>
      </c>
    </row>
    <row r="54" spans="1:44" x14ac:dyDescent="0.15">
      <c r="A54" s="250"/>
      <c r="AK54" s="321"/>
      <c r="AL54" s="322" t="s">
        <v>558</v>
      </c>
      <c r="AM54" s="323">
        <v>205186</v>
      </c>
      <c r="AN54" s="324">
        <v>140442</v>
      </c>
      <c r="AO54" s="325">
        <v>130.1</v>
      </c>
      <c r="AP54" s="326">
        <v>117844</v>
      </c>
      <c r="AQ54" s="327">
        <v>-1</v>
      </c>
      <c r="AR54" s="328">
        <v>131.1</v>
      </c>
    </row>
    <row r="55" spans="1:44" x14ac:dyDescent="0.15">
      <c r="A55" s="250"/>
      <c r="AK55" s="306" t="s">
        <v>560</v>
      </c>
      <c r="AL55" s="307"/>
      <c r="AM55" s="315">
        <v>1246389</v>
      </c>
      <c r="AN55" s="316">
        <v>873433</v>
      </c>
      <c r="AO55" s="317">
        <v>214.5</v>
      </c>
      <c r="AP55" s="318">
        <v>268375</v>
      </c>
      <c r="AQ55" s="319">
        <v>-1.2</v>
      </c>
      <c r="AR55" s="320">
        <v>215.7</v>
      </c>
    </row>
    <row r="56" spans="1:44" x14ac:dyDescent="0.15">
      <c r="A56" s="250"/>
      <c r="AK56" s="321"/>
      <c r="AL56" s="322" t="s">
        <v>558</v>
      </c>
      <c r="AM56" s="323">
        <v>365495</v>
      </c>
      <c r="AN56" s="324">
        <v>256128</v>
      </c>
      <c r="AO56" s="325">
        <v>82.4</v>
      </c>
      <c r="AP56" s="326">
        <v>119602</v>
      </c>
      <c r="AQ56" s="327">
        <v>1.5</v>
      </c>
      <c r="AR56" s="328">
        <v>80.900000000000006</v>
      </c>
    </row>
    <row r="57" spans="1:44" x14ac:dyDescent="0.15">
      <c r="A57" s="250"/>
      <c r="AK57" s="306" t="s">
        <v>561</v>
      </c>
      <c r="AL57" s="307"/>
      <c r="AM57" s="315">
        <v>479224</v>
      </c>
      <c r="AN57" s="316">
        <v>344270</v>
      </c>
      <c r="AO57" s="317">
        <v>-60.6</v>
      </c>
      <c r="AP57" s="318">
        <v>301035</v>
      </c>
      <c r="AQ57" s="319">
        <v>12.2</v>
      </c>
      <c r="AR57" s="320">
        <v>-72.8</v>
      </c>
    </row>
    <row r="58" spans="1:44" x14ac:dyDescent="0.15">
      <c r="A58" s="250"/>
      <c r="AK58" s="321"/>
      <c r="AL58" s="322" t="s">
        <v>558</v>
      </c>
      <c r="AM58" s="323">
        <v>342933</v>
      </c>
      <c r="AN58" s="324">
        <v>246360</v>
      </c>
      <c r="AO58" s="325">
        <v>-3.8</v>
      </c>
      <c r="AP58" s="326">
        <v>154376</v>
      </c>
      <c r="AQ58" s="327">
        <v>29.1</v>
      </c>
      <c r="AR58" s="328">
        <v>-32.9</v>
      </c>
    </row>
    <row r="59" spans="1:44" x14ac:dyDescent="0.15">
      <c r="A59" s="250"/>
      <c r="AK59" s="306" t="s">
        <v>562</v>
      </c>
      <c r="AL59" s="307"/>
      <c r="AM59" s="315">
        <v>384874</v>
      </c>
      <c r="AN59" s="316">
        <v>282788</v>
      </c>
      <c r="AO59" s="317">
        <v>-17.899999999999999</v>
      </c>
      <c r="AP59" s="318">
        <v>362690</v>
      </c>
      <c r="AQ59" s="319">
        <v>20.5</v>
      </c>
      <c r="AR59" s="320">
        <v>-38.4</v>
      </c>
    </row>
    <row r="60" spans="1:44" x14ac:dyDescent="0.15">
      <c r="A60" s="250"/>
      <c r="AK60" s="321"/>
      <c r="AL60" s="322" t="s">
        <v>558</v>
      </c>
      <c r="AM60" s="323">
        <v>259430</v>
      </c>
      <c r="AN60" s="324">
        <v>190617</v>
      </c>
      <c r="AO60" s="325">
        <v>-22.6</v>
      </c>
      <c r="AP60" s="326">
        <v>172580</v>
      </c>
      <c r="AQ60" s="327">
        <v>11.8</v>
      </c>
      <c r="AR60" s="328">
        <v>-34.4</v>
      </c>
    </row>
    <row r="61" spans="1:44" x14ac:dyDescent="0.15">
      <c r="A61" s="250"/>
      <c r="AK61" s="306" t="s">
        <v>563</v>
      </c>
      <c r="AL61" s="329"/>
      <c r="AM61" s="315">
        <v>576213</v>
      </c>
      <c r="AN61" s="316">
        <v>403932</v>
      </c>
      <c r="AO61" s="317">
        <v>33.700000000000003</v>
      </c>
      <c r="AP61" s="318">
        <v>298971</v>
      </c>
      <c r="AQ61" s="330">
        <v>4.9000000000000004</v>
      </c>
      <c r="AR61" s="320">
        <v>28.8</v>
      </c>
    </row>
    <row r="62" spans="1:44" x14ac:dyDescent="0.15">
      <c r="A62" s="250"/>
      <c r="AK62" s="321"/>
      <c r="AL62" s="322" t="s">
        <v>558</v>
      </c>
      <c r="AM62" s="323">
        <v>253052</v>
      </c>
      <c r="AN62" s="324">
        <v>178915</v>
      </c>
      <c r="AO62" s="325">
        <v>33.799999999999997</v>
      </c>
      <c r="AP62" s="326">
        <v>136695</v>
      </c>
      <c r="AQ62" s="327">
        <v>6.9</v>
      </c>
      <c r="AR62" s="328">
        <v>26.9</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gcqgTpnIN0z5Qq6548frPPQCuVzgCyFKjx+sY59GOxTFxakjMVlW8o8U0Rov4FLVQAHseKn/gz92FndA8v/fpw==" saltValue="sHqACbLOtXdCq0NB7BK2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row r="121" spans="125:125" ht="13.5" hidden="1" customHeight="1" x14ac:dyDescent="0.15">
      <c r="DU121" s="244"/>
    </row>
  </sheetData>
  <sheetProtection algorithmName="SHA-512" hashValue="AFjtJMWRwRoaFxPcQKavdrmvVyRj97J64RAR1g44XBXkBvN73z+ze9y7Ygx7uRPwovoV6Pehft9PWlxT287Fzw==" saltValue="KKQD6TcFGk6+YIoZqeH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566</v>
      </c>
    </row>
  </sheetData>
  <sheetProtection algorithmName="SHA-512" hashValue="S7FT5ITGxsEdeJRwuiAOFAkYV7rdDHw4NhtUVCdetTXxVkfrqFcnOtJsXIxT1dAhCQapl/ezTlOGLNFKPPQM5Q==" saltValue="9hp21Tjatwjgfb4TgUwz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48" t="s">
        <v>3</v>
      </c>
      <c r="D47" s="1148"/>
      <c r="E47" s="1149"/>
      <c r="F47" s="11">
        <v>76.48</v>
      </c>
      <c r="G47" s="12">
        <v>75.55</v>
      </c>
      <c r="H47" s="12">
        <v>73.53</v>
      </c>
      <c r="I47" s="12">
        <v>69.650000000000006</v>
      </c>
      <c r="J47" s="13">
        <v>62.06</v>
      </c>
    </row>
    <row r="48" spans="2:10" ht="57.75" customHeight="1" x14ac:dyDescent="0.15">
      <c r="B48" s="14"/>
      <c r="C48" s="1150" t="s">
        <v>4</v>
      </c>
      <c r="D48" s="1150"/>
      <c r="E48" s="1151"/>
      <c r="F48" s="15">
        <v>3.76</v>
      </c>
      <c r="G48" s="16">
        <v>3.5</v>
      </c>
      <c r="H48" s="16">
        <v>4.97</v>
      </c>
      <c r="I48" s="16">
        <v>7.85</v>
      </c>
      <c r="J48" s="17">
        <v>7.45</v>
      </c>
    </row>
    <row r="49" spans="2:10" ht="57.75" customHeight="1" thickBot="1" x14ac:dyDescent="0.2">
      <c r="B49" s="18"/>
      <c r="C49" s="1152" t="s">
        <v>5</v>
      </c>
      <c r="D49" s="1152"/>
      <c r="E49" s="1153"/>
      <c r="F49" s="19" t="s">
        <v>572</v>
      </c>
      <c r="G49" s="20" t="s">
        <v>573</v>
      </c>
      <c r="H49" s="20">
        <v>1.9</v>
      </c>
      <c r="I49" s="20">
        <v>3.21</v>
      </c>
      <c r="J49" s="21">
        <v>0.51</v>
      </c>
    </row>
    <row r="50" spans="2:10" x14ac:dyDescent="0.15"/>
  </sheetData>
  <sheetProtection algorithmName="SHA-512" hashValue="HpvCTOAZeRGyWUCVooYkDbgtLzOCw/2/ACbITRbYX+73nfIdsZ+kQKc3VqABNEKyXVYz/AIxWoQkrgmyXCgkew==" saltValue="oDAlfAi0u5yqbVozaNuz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施設類型別ストック情報分析表①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総務課１</cp:lastModifiedBy>
  <cp:lastPrinted>2023-03-14T09:03:36Z</cp:lastPrinted>
  <dcterms:created xsi:type="dcterms:W3CDTF">2023-02-20T06:20:53Z</dcterms:created>
  <dcterms:modified xsi:type="dcterms:W3CDTF">2023-12-11T02:49:14Z</dcterms:modified>
  <cp:category/>
</cp:coreProperties>
</file>