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E:\"/>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A70" i="11" l="1"/>
  <c r="AA71" i="11"/>
  <c r="AA72" i="11"/>
  <c r="AA73" i="11"/>
  <c r="AA74" i="11"/>
  <c r="AA75" i="11"/>
  <c r="AA76" i="11"/>
  <c r="AA68" i="11"/>
  <c r="AA69" i="11"/>
  <c r="AA30" i="11"/>
  <c r="AA31" i="11"/>
  <c r="AA32" i="11"/>
  <c r="AA28" i="11"/>
  <c r="AA29" i="11"/>
  <c r="AA7" i="11"/>
  <c r="AA8" i="1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CO34" i="9" l="1"/>
  <c r="BW34" i="9"/>
  <c r="BW35" i="9" s="1"/>
  <c r="BW36" i="9" s="1"/>
  <c r="BW37" i="9" s="1"/>
  <c r="BW38" i="9" s="1"/>
  <c r="BW39" i="9" s="1"/>
  <c r="BW40" i="9" s="1"/>
  <c r="BW41" i="9" s="1"/>
  <c r="BW42" i="9" s="1"/>
</calcChain>
</file>

<file path=xl/sharedStrings.xml><?xml version="1.0" encoding="utf-8"?>
<sst xmlns="http://schemas.openxmlformats.org/spreadsheetml/2006/main" count="1071" uniqueCount="570">
  <si>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</si>
  <si>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</si>
  <si>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</si>
  <si>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</si>
  <si>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</si>
  <si>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</si>
  <si>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</si>
  <si>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</si>
  <si>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</si>
  <si>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</si>
  <si>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</si>
  <si>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</si>
  <si>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</si>
  <si>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</si>
  <si>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</si>
  <si>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</si>
  <si>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</si>
  <si>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</si>
  <si>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</si>
  <si>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</si>
  <si>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</si>
  <si>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</si>
  <si>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</si>
  <si>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</si>
  <si>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</si>
  <si>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</si>
  <si>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</si>
  <si>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</si>
  <si>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</si>
  <si>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</si>
  <si>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</si>
  <si>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</si>
  <si>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</si>
  <si>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</si>
  <si>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</si>
  <si>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</si>
  <si>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</si>
  <si>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</si>
  <si>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</si>
  <si>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</si>
  <si>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</si>
  <si>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</si>
  <si>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</si>
  <si>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</si>
  <si>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</si>
  <si>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</si>
  <si>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</si>
  <si>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</si>
  <si>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</si>
  <si>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</si>
  <si>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</si>
  <si>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</si>
  <si>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</si>
  <si>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</si>
  <si>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</si>
  <si>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</si>
  <si>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</si>
  <si>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</si>
  <si>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</si>
  <si>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</si>
  <si>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</si>
  <si>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</si>
  <si>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</si>
  <si>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</si>
  <si>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</si>
  <si>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</si>
  <si>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</si>
  <si>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</si>
  <si>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</si>
  <si>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</si>
  <si>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</si>
  <si>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</si>
  <si>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</si>
  <si>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</si>
  <si>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</si>
  <si>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</si>
  <si>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</si>
  <si>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</si>
  <si>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</si>
  <si>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</si>
  <si>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</si>
  <si>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</si>
  <si>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</si>
  <si>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</si>
  <si>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</si>
  <si>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</si>
  <si>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</si>
  <si>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</si>
  <si>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</si>
  <si>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</si>
  <si>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</si>
  <si>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</si>
  <si>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</si>
  <si>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</si>
  <si>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</si>
  <si>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</si>
  <si>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</si>
  <si>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</si>
  <si>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</si>
  <si>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</si>
  <si>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</si>
  <si>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</si>
  <si>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</si>
  <si>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</si>
  <si>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</si>
  <si>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</si>
  <si>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</si>
  <si>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</si>
  <si>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</si>
  <si>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</si>
  <si>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</si>
  <si>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</si>
  <si>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</si>
  <si>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</si>
  <si>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</si>
  <si>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</si>
  <si>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</si>
  <si>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</si>
  <si>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</si>
  <si>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</si>
  <si>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</si>
  <si>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</si>
  <si>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</si>
  <si>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</si>
  <si>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</si>
  <si>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</si>
  <si>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</si>
  <si>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</si>
  <si>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18"/>
  </si>
  <si>
    <t>うち日本人(％)</t>
    <phoneticPr fontId="5"/>
  </si>
  <si>
    <t>-3.5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</si>
  <si>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</si>
  <si>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</si>
  <si>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</si>
  <si>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</si>
  <si>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</si>
  <si>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</si>
  <si>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</si>
  <si>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</si>
  <si>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</si>
  <si>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</si>
  <si>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</si>
  <si>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</si>
  <si>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</si>
  <si>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</si>
  <si>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</si>
  <si>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</si>
  <si>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</si>
  <si>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</si>
  <si>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</si>
  <si>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</si>
  <si>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</si>
  <si>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</si>
  <si>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</si>
  <si>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</si>
  <si>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</si>
  <si>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</si>
  <si>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</si>
  <si>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</si>
  <si>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</si>
  <si>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</si>
  <si>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</si>
  <si>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</si>
  <si>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</si>
  <si>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</si>
  <si>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</si>
  <si>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</si>
  <si>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</si>
  <si>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</si>
  <si>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</si>
  <si>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</si>
  <si>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</si>
  <si>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</si>
  <si>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</si>
  <si>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</si>
  <si>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</si>
  <si>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</si>
  <si>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</si>
  <si>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</si>
  <si>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</si>
  <si>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</si>
  <si>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</si>
  <si>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</si>
  <si>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</si>
  <si>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</si>
  <si>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</si>
  <si>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</si>
  <si>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</si>
  <si>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</si>
  <si>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</si>
  <si>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</si>
  <si>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奈良県曽爾村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</si>
  <si>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</si>
  <si>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</si>
  <si>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</si>
  <si>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</si>
  <si>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</si>
  <si>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</si>
  <si>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</si>
  <si>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</si>
  <si>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</si>
  <si>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</si>
  <si>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</si>
  <si>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</si>
  <si>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</si>
  <si>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</si>
  <si>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</si>
  <si>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</si>
  <si>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</si>
  <si>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</si>
  <si>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</si>
  <si>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</si>
  <si>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</si>
  <si>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</si>
  <si>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</si>
  <si>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</si>
  <si>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</si>
  <si>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</si>
  <si>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</si>
  <si>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</si>
  <si>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</si>
  <si>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</si>
  <si>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</si>
  <si>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</si>
  <si>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</si>
  <si>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</si>
  <si>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</si>
  <si>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</si>
  <si>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</si>
  <si>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</si>
  <si>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</si>
  <si>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</si>
  <si>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</si>
  <si>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</si>
  <si>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</si>
  <si>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</si>
  <si>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</si>
  <si>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</si>
  <si>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</si>
  <si>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</si>
  <si>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</si>
  <si>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</si>
  <si>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</si>
  <si>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</si>
  <si>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</si>
  <si>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</si>
  <si>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</si>
  <si>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</si>
  <si>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</si>
  <si>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</si>
  <si>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</si>
  <si>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</si>
  <si>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</si>
  <si>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</si>
  <si>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</si>
  <si>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</si>
  <si>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</si>
  <si>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</si>
  <si>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</si>
  <si>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</si>
  <si>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</si>
  <si>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</si>
  <si>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</si>
  <si>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</si>
  <si>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</si>
  <si>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</si>
  <si>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</si>
  <si>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</si>
  <si>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</si>
  <si>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</si>
  <si>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</si>
  <si>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</si>
  <si>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</si>
  <si>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</si>
  <si>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</si>
  <si>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</si>
  <si>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</si>
  <si>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</si>
  <si>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</si>
  <si>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</si>
  <si>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</si>
  <si>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</si>
  <si>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</si>
  <si>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</si>
  <si>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</si>
  <si>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</si>
  <si>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</si>
  <si>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</si>
  <si>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</si>
  <si>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</si>
  <si>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</si>
  <si>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</si>
  <si>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</si>
  <si>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</si>
  <si>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</si>
  <si>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</si>
  <si>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</si>
  <si>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</si>
  <si>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</si>
  <si>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</si>
  <si>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</si>
  <si>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</si>
  <si>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</si>
  <si>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</si>
  <si>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</si>
  <si>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</si>
  <si>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</si>
  <si>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</si>
  <si>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</si>
  <si>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</si>
  <si>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</si>
  <si>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</si>
  <si>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</si>
  <si>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</si>
  <si>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</si>
  <si>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</si>
  <si>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</si>
  <si>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</si>
  <si>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</si>
  <si>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</si>
  <si>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</si>
  <si>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</si>
  <si>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</si>
  <si>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</si>
  <si>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</si>
  <si>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</si>
  <si>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</si>
  <si>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</si>
  <si>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</si>
  <si>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</si>
  <si>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</si>
  <si>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</si>
  <si>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</si>
  <si>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</si>
  <si>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</si>
  <si>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</si>
  <si>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</si>
  <si>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</si>
  <si>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</si>
  <si>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奈良県曽爾村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</si>
  <si>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</si>
  <si>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</si>
  <si>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</si>
  <si>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</si>
  <si>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</si>
  <si>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</si>
  <si>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</si>
  <si>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</si>
  <si>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</si>
  <si>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</si>
  <si>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</si>
  <si>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</si>
  <si>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</si>
  <si>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</si>
  <si>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</si>
  <si>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</si>
  <si>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</si>
  <si>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</si>
  <si>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</si>
  <si>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</si>
  <si>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</si>
  <si>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</si>
  <si>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</si>
  <si>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</si>
  <si>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</si>
  <si>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</si>
  <si>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</si>
  <si>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</si>
  <si>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</si>
  <si>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</si>
  <si>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</si>
  <si>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</si>
  <si>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</si>
  <si>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</si>
  <si>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</si>
  <si>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</si>
  <si>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</si>
  <si>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</si>
  <si>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</si>
  <si>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</si>
  <si>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</si>
  <si>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</si>
  <si>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</si>
  <si>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</si>
  <si>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</si>
  <si>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</si>
  <si>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</si>
  <si>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</si>
  <si>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</si>
  <si>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</si>
  <si>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</si>
  <si>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</si>
  <si>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</si>
  <si>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</si>
  <si>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</si>
  <si>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</si>
  <si>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</si>
  <si>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</si>
  <si>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</si>
  <si>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</si>
  <si>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</si>
  <si>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</si>
  <si>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</si>
  <si>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</si>
  <si>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</si>
  <si>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</si>
  <si>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</si>
  <si>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</si>
  <si>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</si>
  <si>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</si>
  <si>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</si>
  <si>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</si>
  <si>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</si>
  <si>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</si>
  <si>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</si>
  <si>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</si>
  <si>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</si>
  <si>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</si>
  <si>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</si>
  <si>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</si>
  <si>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</si>
  <si>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</si>
  <si>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</si>
  <si>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</si>
  <si>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</si>
  <si>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</si>
  <si>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</si>
  <si>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</si>
  <si>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</si>
  <si>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</si>
  <si>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</si>
  <si>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</si>
  <si>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</si>
  <si>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</si>
  <si>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</si>
  <si>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</si>
  <si>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</si>
  <si>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</si>
  <si>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</si>
  <si>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</si>
  <si>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</si>
  <si>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国民健康保険特別会計(直診勘定)</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</si>
  <si>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</si>
  <si>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</si>
  <si>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</si>
  <si>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</si>
  <si>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</si>
  <si>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</si>
  <si>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</si>
  <si>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</si>
  <si>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</si>
  <si>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</si>
  <si>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</si>
  <si>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</si>
  <si>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</si>
  <si>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</si>
  <si>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</si>
  <si>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</si>
  <si>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</si>
  <si>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</si>
  <si>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</si>
  <si>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</si>
  <si>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</si>
  <si>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</si>
  <si>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</si>
  <si>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</si>
  <si>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</si>
  <si>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</si>
  <si>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</si>
  <si>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</si>
  <si>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</si>
  <si>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</si>
  <si>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</si>
  <si>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</si>
  <si>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</si>
  <si>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</si>
  <si>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</si>
  <si>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</si>
  <si>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</si>
  <si>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</si>
  <si>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</si>
  <si>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</si>
  <si>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</si>
  <si>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</si>
  <si>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</si>
  <si>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</si>
  <si>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</si>
  <si>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</si>
  <si>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</si>
  <si>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</si>
  <si>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</si>
  <si>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</si>
  <si>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</si>
  <si>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</si>
  <si>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</si>
  <si>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</si>
  <si>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</si>
  <si>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</si>
  <si>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</si>
  <si>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</si>
  <si>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</si>
  <si>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</si>
  <si>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</si>
  <si>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</si>
  <si>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</si>
  <si>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</si>
  <si>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</si>
  <si>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</si>
  <si>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</si>
  <si>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</si>
  <si>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</si>
  <si>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</si>
  <si>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</si>
  <si>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</si>
  <si>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</si>
  <si>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</si>
  <si>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</si>
  <si>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</si>
  <si>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</si>
  <si>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</si>
  <si>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</si>
  <si>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</si>
  <si>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</si>
  <si>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</si>
  <si>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</si>
  <si>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</si>
  <si>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</si>
  <si>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住宅新築資金等貸付事業特別会計</t>
  </si>
  <si>
    <t>▲ 9.04</t>
  </si>
  <si>
    <t>▲ 9.40</t>
  </si>
  <si>
    <t>▲ 9.01</t>
  </si>
  <si>
    <t>▲ 8.54</t>
  </si>
  <si>
    <t>▲ 7.95</t>
  </si>
  <si>
    <t>国民健康保険特別会計(直診勘定）</t>
  </si>
  <si>
    <t>▲ 2.80</t>
  </si>
  <si>
    <t>▲ 2.31</t>
  </si>
  <si>
    <t>▲ 1.77</t>
  </si>
  <si>
    <t>▲ 1.38</t>
  </si>
  <si>
    <t>▲ 0.69</t>
  </si>
  <si>
    <t>一般会計</t>
  </si>
  <si>
    <t>介護保険特別会計</t>
  </si>
  <si>
    <t>▲ 0.04</t>
  </si>
  <si>
    <t>国民健康保険特別会計(事業勘定）</t>
  </si>
  <si>
    <t>簡易水道事業特別会計</t>
  </si>
  <si>
    <t>後期高齢者医療特別会計</t>
  </si>
  <si>
    <t>その他会計（赤字）</t>
  </si>
  <si>
    <t>その他会計（黒字）</t>
  </si>
  <si>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</si>
  <si>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</si>
  <si>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</si>
  <si>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</si>
  <si>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</si>
  <si>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</si>
  <si>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</si>
  <si>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</si>
  <si>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</si>
  <si>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</si>
  <si>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曽爾村土地開発公社</t>
    <rPh sb="0" eb="3">
      <t>ソニムラ</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</si>
  <si>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</si>
  <si>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</si>
  <si>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</si>
  <si>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</si>
  <si>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</si>
  <si>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</si>
  <si>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</si>
  <si>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</si>
  <si>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</si>
  <si>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実質公債費比率は類似団体と比較して若干高いものの、将来負担比率は低くなっている。これは、地方債の繰上償還の実施及び新規発行債を抑制してきたためである。
将来負担比率が低い状態にあり、実質公債費比率のついても低下していくと予想される。</t>
    <rPh sb="1" eb="3">
      <t>ジッシツ</t>
    </rPh>
    <rPh sb="3" eb="6">
      <t>コウサイヒ</t>
    </rPh>
    <rPh sb="6" eb="8">
      <t>ヒリツ</t>
    </rPh>
    <rPh sb="9" eb="11">
      <t>ルイジ</t>
    </rPh>
    <rPh sb="11" eb="13">
      <t>ダンタイ</t>
    </rPh>
    <rPh sb="14" eb="16">
      <t>ヒカク</t>
    </rPh>
    <rPh sb="18" eb="20">
      <t>ジャッカン</t>
    </rPh>
    <rPh sb="20" eb="21">
      <t>タカ</t>
    </rPh>
    <rPh sb="26" eb="28">
      <t>ショウライ</t>
    </rPh>
    <rPh sb="28" eb="30">
      <t>フタン</t>
    </rPh>
    <rPh sb="30" eb="32">
      <t>ヒリツ</t>
    </rPh>
    <rPh sb="33" eb="34">
      <t>ヒク</t>
    </rPh>
    <rPh sb="45" eb="48">
      <t>チホウサイ</t>
    </rPh>
    <rPh sb="49" eb="51">
      <t>クリアゲ</t>
    </rPh>
    <rPh sb="51" eb="53">
      <t>ショウカン</t>
    </rPh>
    <rPh sb="54" eb="56">
      <t>ジッシ</t>
    </rPh>
    <rPh sb="56" eb="57">
      <t>オヨ</t>
    </rPh>
    <rPh sb="58" eb="60">
      <t>シンキ</t>
    </rPh>
    <rPh sb="60" eb="62">
      <t>ハッコウ</t>
    </rPh>
    <rPh sb="62" eb="63">
      <t>サイ</t>
    </rPh>
    <rPh sb="64" eb="66">
      <t>ヨクセイ</t>
    </rPh>
    <rPh sb="77" eb="79">
      <t>ショウライ</t>
    </rPh>
    <rPh sb="79" eb="81">
      <t>フタン</t>
    </rPh>
    <rPh sb="81" eb="83">
      <t>ヒリツ</t>
    </rPh>
    <rPh sb="84" eb="85">
      <t>ヒク</t>
    </rPh>
    <rPh sb="86" eb="88">
      <t>ジョウタイ</t>
    </rPh>
    <rPh sb="92" eb="94">
      <t>ジッシツ</t>
    </rPh>
    <rPh sb="94" eb="97">
      <t>コウサイヒ</t>
    </rPh>
    <rPh sb="97" eb="99">
      <t>ヒリツ</t>
    </rPh>
    <rPh sb="104" eb="106">
      <t>テイカ</t>
    </rPh>
    <rPh sb="111" eb="113">
      <t>ヨソウ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</si>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</sst>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6"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1"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7" xfId="32" applyNumberFormat="1" applyFont="1" applyFill="1" applyBorder="1" applyAlignment="1" applyProtection="1">
      <alignment horizontal="right" vertical="center" shrinkToFit="1"/>
    </xf>
    <xf numFmtId="177" fontId="26" fillId="5" borderId="168"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extLst>
            <c:ext xmlns:c16="http://schemas.microsoft.com/office/drawing/2014/chart" uri="{C3380CC4-5D6E-409C-BE32-E72D297353CC}">
              <c16:uniqueId val="{00000000-2797-4764-9FA9-485F3D20A3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117019</c:v>
                </c:pt>
                <c:pt idx="1">
                  <c:v>261282</c:v>
                </c:pt>
                <c:pt idx="2">
                  <c:v>342252</c:v>
                </c:pt>
                <c:pt idx="3">
                  <c:v>164140</c:v>
                </c:pt>
                <c:pt idx="4">
                  <c:v>236197</c:v>
                </c:pt>
              </c:numCache>
            </c:numRef>
          </c:val>
          <c:smooth val="0"/>
          <c:extLst>
            <c:ext xmlns:c16="http://schemas.microsoft.com/office/drawing/2014/chart" uri="{C3380CC4-5D6E-409C-BE32-E72D297353CC}">
              <c16:uniqueId val="{00000001-2797-4764-9FA9-485F3D20A30C}"/>
            </c:ext>
          </c:extLst>
        </c:ser>
        <c:dLbls>
          <c:showLegendKey val="0"/>
          <c:showVal val="0"/>
          <c:showCatName val="0"/>
          <c:showSerName val="0"/>
          <c:showPercent val="0"/>
          <c:showBubbleSize val="0"/>
        </c:dLbls>
        <c:marker val="1"/>
        <c:smooth val="0"/>
        <c:axId val="107326848"/>
        <c:axId val="111736320"/>
      </c:lineChart>
      <c:catAx>
        <c:axId val="10732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36320"/>
        <c:crosses val="autoZero"/>
        <c:auto val="1"/>
        <c:lblAlgn val="ctr"/>
        <c:lblOffset val="100"/>
        <c:tickLblSkip val="1"/>
        <c:tickMarkSkip val="1"/>
        <c:noMultiLvlLbl val="0"/>
      </c:catAx>
      <c:valAx>
        <c:axId val="1117363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32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11.24</c:v>
                </c:pt>
                <c:pt idx="1">
                  <c:v>9.73</c:v>
                </c:pt>
                <c:pt idx="2">
                  <c:v>6.25</c:v>
                </c:pt>
                <c:pt idx="3">
                  <c:v>8.99</c:v>
                </c:pt>
                <c:pt idx="4">
                  <c:v>7.2</c:v>
                </c:pt>
              </c:numCache>
            </c:numRef>
          </c:val>
          <c:extLst>
            <c:ext xmlns:c16="http://schemas.microsoft.com/office/drawing/2014/chart" uri="{C3380CC4-5D6E-409C-BE32-E72D297353CC}">
              <c16:uniqueId val="{00000000-7E2E-4917-8F11-0302823F0E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50.05</c:v>
                </c:pt>
                <c:pt idx="1">
                  <c:v>52.52</c:v>
                </c:pt>
                <c:pt idx="2">
                  <c:v>53.7</c:v>
                </c:pt>
                <c:pt idx="3">
                  <c:v>54.65</c:v>
                </c:pt>
                <c:pt idx="4">
                  <c:v>69.010000000000005</c:v>
                </c:pt>
              </c:numCache>
            </c:numRef>
          </c:val>
          <c:extLst>
            <c:ext xmlns:c16="http://schemas.microsoft.com/office/drawing/2014/chart" uri="{C3380CC4-5D6E-409C-BE32-E72D297353CC}">
              <c16:uniqueId val="{00000001-7E2E-4917-8F11-0302823F0E29}"/>
            </c:ext>
          </c:extLst>
        </c:ser>
        <c:dLbls>
          <c:showLegendKey val="0"/>
          <c:showVal val="0"/>
          <c:showCatName val="0"/>
          <c:showSerName val="0"/>
          <c:showPercent val="0"/>
          <c:showBubbleSize val="0"/>
        </c:dLbls>
        <c:gapWidth val="250"/>
        <c:overlap val="100"/>
        <c:axId val="113032576"/>
        <c:axId val="118408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2.2599999999999998</c:v>
                </c:pt>
                <c:pt idx="1">
                  <c:v>1.6</c:v>
                </c:pt>
                <c:pt idx="2">
                  <c:v>7.61</c:v>
                </c:pt>
                <c:pt idx="3">
                  <c:v>10.61</c:v>
                </c:pt>
                <c:pt idx="4">
                  <c:v>28.58</c:v>
                </c:pt>
              </c:numCache>
            </c:numRef>
          </c:val>
          <c:smooth val="0"/>
          <c:extLst>
            <c:ext xmlns:c16="http://schemas.microsoft.com/office/drawing/2014/chart" uri="{C3380CC4-5D6E-409C-BE32-E72D297353CC}">
              <c16:uniqueId val="{00000002-7E2E-4917-8F11-0302823F0E29}"/>
            </c:ext>
          </c:extLst>
        </c:ser>
        <c:dLbls>
          <c:showLegendKey val="0"/>
          <c:showVal val="0"/>
          <c:showCatName val="0"/>
          <c:showSerName val="0"/>
          <c:showPercent val="0"/>
          <c:showBubbleSize val="0"/>
        </c:dLbls>
        <c:marker val="1"/>
        <c:smooth val="0"/>
        <c:axId val="113032576"/>
        <c:axId val="118408704"/>
      </c:lineChart>
      <c:catAx>
        <c:axId val="11303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408704"/>
        <c:crosses val="autoZero"/>
        <c:auto val="1"/>
        <c:lblAlgn val="ctr"/>
        <c:lblOffset val="100"/>
        <c:tickLblSkip val="1"/>
        <c:tickMarkSkip val="1"/>
        <c:noMultiLvlLbl val="0"/>
      </c:catAx>
      <c:valAx>
        <c:axId val="11840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3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1F-4B1A-A1BB-425767B320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1F-4B1A-A1BB-425767B320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1F-4B1A-A1BB-425767B3205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1F-4B1A-A1BB-425767B3205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1.46</c:v>
                </c:pt>
                <c:pt idx="4">
                  <c:v>#N/A</c:v>
                </c:pt>
                <c:pt idx="5">
                  <c:v>1.93</c:v>
                </c:pt>
                <c:pt idx="6">
                  <c:v>#N/A</c:v>
                </c:pt>
                <c:pt idx="7">
                  <c:v>0.05</c:v>
                </c:pt>
                <c:pt idx="8">
                  <c:v>#N/A</c:v>
                </c:pt>
                <c:pt idx="9">
                  <c:v>0.04</c:v>
                </c:pt>
              </c:numCache>
            </c:numRef>
          </c:val>
          <c:extLst>
            <c:ext xmlns:c16="http://schemas.microsoft.com/office/drawing/2014/chart" uri="{C3380CC4-5D6E-409C-BE32-E72D297353CC}">
              <c16:uniqueId val="{00000004-5B1F-4B1A-A1BB-425767B3205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0.46</c:v>
                </c:pt>
                <c:pt idx="2">
                  <c:v>#N/A</c:v>
                </c:pt>
                <c:pt idx="3">
                  <c:v>0.27</c:v>
                </c:pt>
                <c:pt idx="4">
                  <c:v>#N/A</c:v>
                </c:pt>
                <c:pt idx="5">
                  <c:v>0.21</c:v>
                </c:pt>
                <c:pt idx="6">
                  <c:v>#N/A</c:v>
                </c:pt>
                <c:pt idx="7">
                  <c:v>0.13</c:v>
                </c:pt>
                <c:pt idx="8">
                  <c:v>#N/A</c:v>
                </c:pt>
                <c:pt idx="9">
                  <c:v>0.25</c:v>
                </c:pt>
              </c:numCache>
            </c:numRef>
          </c:val>
          <c:extLst>
            <c:ext xmlns:c16="http://schemas.microsoft.com/office/drawing/2014/chart" uri="{C3380CC4-5D6E-409C-BE32-E72D297353CC}">
              <c16:uniqueId val="{00000005-5B1F-4B1A-A1BB-425767B320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0.88</c:v>
                </c:pt>
                <c:pt idx="2">
                  <c:v>#N/A</c:v>
                </c:pt>
                <c:pt idx="3">
                  <c:v>0.36</c:v>
                </c:pt>
                <c:pt idx="4">
                  <c:v>0.04</c:v>
                </c:pt>
                <c:pt idx="5">
                  <c:v>#N/A</c:v>
                </c:pt>
                <c:pt idx="6">
                  <c:v>#N/A</c:v>
                </c:pt>
                <c:pt idx="7">
                  <c:v>0.17</c:v>
                </c:pt>
                <c:pt idx="8">
                  <c:v>#N/A</c:v>
                </c:pt>
                <c:pt idx="9">
                  <c:v>0.3</c:v>
                </c:pt>
              </c:numCache>
            </c:numRef>
          </c:val>
          <c:extLst>
            <c:ext xmlns:c16="http://schemas.microsoft.com/office/drawing/2014/chart" uri="{C3380CC4-5D6E-409C-BE32-E72D297353CC}">
              <c16:uniqueId val="{00000006-5B1F-4B1A-A1BB-425767B3205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20.28</c:v>
                </c:pt>
                <c:pt idx="2">
                  <c:v>#N/A</c:v>
                </c:pt>
                <c:pt idx="3">
                  <c:v>19.13</c:v>
                </c:pt>
                <c:pt idx="4">
                  <c:v>#N/A</c:v>
                </c:pt>
                <c:pt idx="5">
                  <c:v>15.26</c:v>
                </c:pt>
                <c:pt idx="6">
                  <c:v>#N/A</c:v>
                </c:pt>
                <c:pt idx="7">
                  <c:v>17.53</c:v>
                </c:pt>
                <c:pt idx="8">
                  <c:v>#N/A</c:v>
                </c:pt>
                <c:pt idx="9">
                  <c:v>15.14</c:v>
                </c:pt>
              </c:numCache>
            </c:numRef>
          </c:val>
          <c:extLst>
            <c:ext xmlns:c16="http://schemas.microsoft.com/office/drawing/2014/chart" uri="{C3380CC4-5D6E-409C-BE32-E72D297353CC}">
              <c16:uniqueId val="{00000007-5B1F-4B1A-A1BB-425767B32053}"/>
            </c:ext>
          </c:extLst>
        </c:ser>
        <c:ser>
          <c:idx val="8"/>
          <c:order val="8"/>
          <c:tx>
            <c:strRef>
              <c:f>データシート!$A$35</c:f>
              <c:strCache>
                <c:ptCount val="1"/>
                <c:pt idx="0">
                  <c:v>国民健康保険特別会計(直診勘定）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2.8</c:v>
                </c:pt>
                <c:pt idx="1">
                  <c:v>#N/A</c:v>
                </c:pt>
                <c:pt idx="2">
                  <c:v>2.31</c:v>
                </c:pt>
                <c:pt idx="3">
                  <c:v>#N/A</c:v>
                </c:pt>
                <c:pt idx="4">
                  <c:v>1.77</c:v>
                </c:pt>
                <c:pt idx="5">
                  <c:v>#N/A</c:v>
                </c:pt>
                <c:pt idx="6">
                  <c:v>1.38</c:v>
                </c:pt>
                <c:pt idx="7">
                  <c:v>#N/A</c:v>
                </c:pt>
                <c:pt idx="8">
                  <c:v>0.69</c:v>
                </c:pt>
                <c:pt idx="9">
                  <c:v>#N/A</c:v>
                </c:pt>
              </c:numCache>
            </c:numRef>
          </c:val>
          <c:extLst>
            <c:ext xmlns:c16="http://schemas.microsoft.com/office/drawing/2014/chart" uri="{C3380CC4-5D6E-409C-BE32-E72D297353CC}">
              <c16:uniqueId val="{00000008-5B1F-4B1A-A1BB-425767B32053}"/>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9.0399999999999991</c:v>
                </c:pt>
                <c:pt idx="1">
                  <c:v>#N/A</c:v>
                </c:pt>
                <c:pt idx="2">
                  <c:v>9.4</c:v>
                </c:pt>
                <c:pt idx="3">
                  <c:v>#N/A</c:v>
                </c:pt>
                <c:pt idx="4">
                  <c:v>9.01</c:v>
                </c:pt>
                <c:pt idx="5">
                  <c:v>#N/A</c:v>
                </c:pt>
                <c:pt idx="6">
                  <c:v>8.5399999999999991</c:v>
                </c:pt>
                <c:pt idx="7">
                  <c:v>#N/A</c:v>
                </c:pt>
                <c:pt idx="8">
                  <c:v>7.95</c:v>
                </c:pt>
                <c:pt idx="9">
                  <c:v>#N/A</c:v>
                </c:pt>
              </c:numCache>
            </c:numRef>
          </c:val>
          <c:extLst>
            <c:ext xmlns:c16="http://schemas.microsoft.com/office/drawing/2014/chart" uri="{C3380CC4-5D6E-409C-BE32-E72D297353CC}">
              <c16:uniqueId val="{00000009-5B1F-4B1A-A1BB-425767B32053}"/>
            </c:ext>
          </c:extLst>
        </c:ser>
        <c:dLbls>
          <c:showLegendKey val="0"/>
          <c:showVal val="0"/>
          <c:showCatName val="0"/>
          <c:showSerName val="0"/>
          <c:showPercent val="0"/>
          <c:showBubbleSize val="0"/>
        </c:dLbls>
        <c:gapWidth val="150"/>
        <c:overlap val="100"/>
        <c:axId val="119627776"/>
        <c:axId val="119629312"/>
      </c:barChart>
      <c:catAx>
        <c:axId val="11962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29312"/>
        <c:crosses val="autoZero"/>
        <c:auto val="1"/>
        <c:lblAlgn val="ctr"/>
        <c:lblOffset val="100"/>
        <c:tickLblSkip val="1"/>
        <c:tickMarkSkip val="1"/>
        <c:noMultiLvlLbl val="0"/>
      </c:catAx>
      <c:valAx>
        <c:axId val="11962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2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408</c:v>
                </c:pt>
                <c:pt idx="5">
                  <c:v>382</c:v>
                </c:pt>
                <c:pt idx="8">
                  <c:v>360</c:v>
                </c:pt>
                <c:pt idx="11">
                  <c:v>346</c:v>
                </c:pt>
                <c:pt idx="14">
                  <c:v>301</c:v>
                </c:pt>
              </c:numCache>
            </c:numRef>
          </c:val>
          <c:extLst>
            <c:ext xmlns:c16="http://schemas.microsoft.com/office/drawing/2014/chart" uri="{C3380CC4-5D6E-409C-BE32-E72D297353CC}">
              <c16:uniqueId val="{00000000-F361-42D8-8819-AFD064A826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F361-42D8-8819-AFD064A826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61-42D8-8819-AFD064A826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3-F361-42D8-8819-AFD064A826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c:v>
                </c:pt>
                <c:pt idx="3">
                  <c:v>28</c:v>
                </c:pt>
                <c:pt idx="6">
                  <c:v>16</c:v>
                </c:pt>
                <c:pt idx="9">
                  <c:v>28</c:v>
                </c:pt>
                <c:pt idx="12">
                  <c:v>34</c:v>
                </c:pt>
              </c:numCache>
            </c:numRef>
          </c:val>
          <c:extLst>
            <c:ext xmlns:c16="http://schemas.microsoft.com/office/drawing/2014/chart" uri="{C3380CC4-5D6E-409C-BE32-E72D297353CC}">
              <c16:uniqueId val="{00000004-F361-42D8-8819-AFD064A826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61-42D8-8819-AFD064A826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61-42D8-8819-AFD064A826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540</c:v>
                </c:pt>
                <c:pt idx="3">
                  <c:v>472</c:v>
                </c:pt>
                <c:pt idx="6">
                  <c:v>461</c:v>
                </c:pt>
                <c:pt idx="9">
                  <c:v>399</c:v>
                </c:pt>
                <c:pt idx="12">
                  <c:v>290</c:v>
                </c:pt>
              </c:numCache>
            </c:numRef>
          </c:val>
          <c:extLst>
            <c:ext xmlns:c16="http://schemas.microsoft.com/office/drawing/2014/chart" uri="{C3380CC4-5D6E-409C-BE32-E72D297353CC}">
              <c16:uniqueId val="{00000007-F361-42D8-8819-AFD064A826F6}"/>
            </c:ext>
          </c:extLst>
        </c:ser>
        <c:dLbls>
          <c:showLegendKey val="0"/>
          <c:showVal val="0"/>
          <c:showCatName val="0"/>
          <c:showSerName val="0"/>
          <c:showPercent val="0"/>
          <c:showBubbleSize val="0"/>
        </c:dLbls>
        <c:gapWidth val="100"/>
        <c:overlap val="100"/>
        <c:axId val="112501120"/>
        <c:axId val="112503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167</c:v>
                </c:pt>
                <c:pt idx="2">
                  <c:v>#N/A</c:v>
                </c:pt>
                <c:pt idx="3">
                  <c:v>#N/A</c:v>
                </c:pt>
                <c:pt idx="4">
                  <c:v>120</c:v>
                </c:pt>
                <c:pt idx="5">
                  <c:v>#N/A</c:v>
                </c:pt>
                <c:pt idx="6">
                  <c:v>#N/A</c:v>
                </c:pt>
                <c:pt idx="7">
                  <c:v>119</c:v>
                </c:pt>
                <c:pt idx="8">
                  <c:v>#N/A</c:v>
                </c:pt>
                <c:pt idx="9">
                  <c:v>#N/A</c:v>
                </c:pt>
                <c:pt idx="10">
                  <c:v>82</c:v>
                </c:pt>
                <c:pt idx="11">
                  <c:v>#N/A</c:v>
                </c:pt>
                <c:pt idx="12">
                  <c:v>#N/A</c:v>
                </c:pt>
                <c:pt idx="13">
                  <c:v>24</c:v>
                </c:pt>
                <c:pt idx="14">
                  <c:v>#N/A</c:v>
                </c:pt>
              </c:numCache>
            </c:numRef>
          </c:val>
          <c:smooth val="0"/>
          <c:extLst>
            <c:ext xmlns:c16="http://schemas.microsoft.com/office/drawing/2014/chart" uri="{C3380CC4-5D6E-409C-BE32-E72D297353CC}">
              <c16:uniqueId val="{00000008-F361-42D8-8819-AFD064A826F6}"/>
            </c:ext>
          </c:extLst>
        </c:ser>
        <c:dLbls>
          <c:showLegendKey val="0"/>
          <c:showVal val="0"/>
          <c:showCatName val="0"/>
          <c:showSerName val="0"/>
          <c:showPercent val="0"/>
          <c:showBubbleSize val="0"/>
        </c:dLbls>
        <c:marker val="1"/>
        <c:smooth val="0"/>
        <c:axId val="112501120"/>
        <c:axId val="112503040"/>
      </c:lineChart>
      <c:catAx>
        <c:axId val="11250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03040"/>
        <c:crosses val="autoZero"/>
        <c:auto val="1"/>
        <c:lblAlgn val="ctr"/>
        <c:lblOffset val="100"/>
        <c:tickLblSkip val="1"/>
        <c:tickMarkSkip val="1"/>
        <c:noMultiLvlLbl val="0"/>
      </c:catAx>
      <c:valAx>
        <c:axId val="11250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0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2292</c:v>
                </c:pt>
                <c:pt idx="5">
                  <c:v>2217</c:v>
                </c:pt>
                <c:pt idx="8">
                  <c:v>2258</c:v>
                </c:pt>
                <c:pt idx="11">
                  <c:v>2081</c:v>
                </c:pt>
                <c:pt idx="14">
                  <c:v>1890</c:v>
                </c:pt>
              </c:numCache>
            </c:numRef>
          </c:val>
          <c:extLst>
            <c:ext xmlns:c16="http://schemas.microsoft.com/office/drawing/2014/chart" uri="{C3380CC4-5D6E-409C-BE32-E72D297353CC}">
              <c16:uniqueId val="{00000000-8FDB-4B22-84D9-14D0156A30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c:v>
                </c:pt>
                <c:pt idx="5">
                  <c:v>19</c:v>
                </c:pt>
                <c:pt idx="8">
                  <c:v>14</c:v>
                </c:pt>
                <c:pt idx="11">
                  <c:v>21</c:v>
                </c:pt>
                <c:pt idx="14">
                  <c:v>5</c:v>
                </c:pt>
              </c:numCache>
            </c:numRef>
          </c:val>
          <c:extLst>
            <c:ext xmlns:c16="http://schemas.microsoft.com/office/drawing/2014/chart" uri="{C3380CC4-5D6E-409C-BE32-E72D297353CC}">
              <c16:uniqueId val="{00000001-8FDB-4B22-84D9-14D0156A30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1221</c:v>
                </c:pt>
                <c:pt idx="5">
                  <c:v>1357</c:v>
                </c:pt>
                <c:pt idx="8">
                  <c:v>1325</c:v>
                </c:pt>
                <c:pt idx="11">
                  <c:v>1306</c:v>
                </c:pt>
                <c:pt idx="14">
                  <c:v>1535</c:v>
                </c:pt>
              </c:numCache>
            </c:numRef>
          </c:val>
          <c:extLst>
            <c:ext xmlns:c16="http://schemas.microsoft.com/office/drawing/2014/chart" uri="{C3380CC4-5D6E-409C-BE32-E72D297353CC}">
              <c16:uniqueId val="{00000002-8FDB-4B22-84D9-14D0156A30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DB-4B22-84D9-14D0156A30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DB-4B22-84D9-14D0156A30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DB-4B22-84D9-14D0156A30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577</c:v>
                </c:pt>
                <c:pt idx="3">
                  <c:v>571</c:v>
                </c:pt>
                <c:pt idx="6">
                  <c:v>268</c:v>
                </c:pt>
                <c:pt idx="9">
                  <c:v>491</c:v>
                </c:pt>
                <c:pt idx="12">
                  <c:v>491</c:v>
                </c:pt>
              </c:numCache>
            </c:numRef>
          </c:val>
          <c:extLst>
            <c:ext xmlns:c16="http://schemas.microsoft.com/office/drawing/2014/chart" uri="{C3380CC4-5D6E-409C-BE32-E72D297353CC}">
              <c16:uniqueId val="{00000006-8FDB-4B22-84D9-14D0156A30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c:v>
                </c:pt>
                <c:pt idx="3">
                  <c:v>5</c:v>
                </c:pt>
                <c:pt idx="6">
                  <c:v>5</c:v>
                </c:pt>
                <c:pt idx="9">
                  <c:v>15</c:v>
                </c:pt>
                <c:pt idx="12">
                  <c:v>30</c:v>
                </c:pt>
              </c:numCache>
            </c:numRef>
          </c:val>
          <c:extLst>
            <c:ext xmlns:c16="http://schemas.microsoft.com/office/drawing/2014/chart" uri="{C3380CC4-5D6E-409C-BE32-E72D297353CC}">
              <c16:uniqueId val="{00000007-8FDB-4B22-84D9-14D0156A30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166</c:v>
                </c:pt>
                <c:pt idx="3">
                  <c:v>254</c:v>
                </c:pt>
                <c:pt idx="6">
                  <c:v>292</c:v>
                </c:pt>
                <c:pt idx="9">
                  <c:v>344</c:v>
                </c:pt>
                <c:pt idx="12">
                  <c:v>397</c:v>
                </c:pt>
              </c:numCache>
            </c:numRef>
          </c:val>
          <c:extLst>
            <c:ext xmlns:c16="http://schemas.microsoft.com/office/drawing/2014/chart" uri="{C3380CC4-5D6E-409C-BE32-E72D297353CC}">
              <c16:uniqueId val="{00000008-8FDB-4B22-84D9-14D0156A30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9-8FDB-4B22-84D9-14D0156A30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2931</c:v>
                </c:pt>
                <c:pt idx="3">
                  <c:v>2804</c:v>
                </c:pt>
                <c:pt idx="6">
                  <c:v>2543</c:v>
                </c:pt>
                <c:pt idx="9">
                  <c:v>2234</c:v>
                </c:pt>
                <c:pt idx="12">
                  <c:v>2050</c:v>
                </c:pt>
              </c:numCache>
            </c:numRef>
          </c:val>
          <c:extLst>
            <c:ext xmlns:c16="http://schemas.microsoft.com/office/drawing/2014/chart" uri="{C3380CC4-5D6E-409C-BE32-E72D297353CC}">
              <c16:uniqueId val="{0000000A-8FDB-4B22-84D9-14D0156A30B9}"/>
            </c:ext>
          </c:extLst>
        </c:ser>
        <c:dLbls>
          <c:showLegendKey val="0"/>
          <c:showVal val="0"/>
          <c:showCatName val="0"/>
          <c:showSerName val="0"/>
          <c:showPercent val="0"/>
          <c:showBubbleSize val="0"/>
        </c:dLbls>
        <c:gapWidth val="100"/>
        <c:overlap val="100"/>
        <c:axId val="120636544"/>
        <c:axId val="120638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133</c:v>
                </c:pt>
                <c:pt idx="2">
                  <c:v>#N/A</c:v>
                </c:pt>
                <c:pt idx="3">
                  <c:v>#N/A</c:v>
                </c:pt>
                <c:pt idx="4">
                  <c:v>44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DB-4B22-84D9-14D0156A30B9}"/>
            </c:ext>
          </c:extLst>
        </c:ser>
        <c:dLbls>
          <c:showLegendKey val="0"/>
          <c:showVal val="0"/>
          <c:showCatName val="0"/>
          <c:showSerName val="0"/>
          <c:showPercent val="0"/>
          <c:showBubbleSize val="0"/>
        </c:dLbls>
        <c:marker val="1"/>
        <c:smooth val="0"/>
        <c:axId val="120636544"/>
        <c:axId val="120638464"/>
      </c:lineChart>
      <c:catAx>
        <c:axId val="12063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638464"/>
        <c:crosses val="autoZero"/>
        <c:auto val="1"/>
        <c:lblAlgn val="ctr"/>
        <c:lblOffset val="100"/>
        <c:tickLblSkip val="1"/>
        <c:tickMarkSkip val="1"/>
        <c:noMultiLvlLbl val="0"/>
      </c:catAx>
      <c:valAx>
        <c:axId val="12063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3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{901771AD-8FDF-4430-B112-91E863CF30B6}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4F1-4A79-AED2-B9A5A23D856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{BCED7A10-B4B1-44DB-B3CF-5FBEF53E0E66}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4F1-4A79-AED2-B9A5A23D856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{40C0A195-2811-4150-912C-2D0ADABC4DB3}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4F1-4A79-AED2-B9A5A23D856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{95BA199D-0602-4731-846E-3C35175732E0}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4F1-4A79-AED2-B9A5A23D856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{A5DA0522-AFB7-4B47-9E39-C3392E6D826A}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4F1-4A79-AED2-B9A5A23D8567}"/>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4F1-4A79-AED2-B9A5A23D856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{AB25B5D0-1E74-4088-A4D4-4D01DE2820B4}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4F1-4A79-AED2-B9A5A23D856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{9624336F-1B01-4309-8C1A-4742CC06688A}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4F1-4A79-AED2-B9A5A23D856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{07FA72EB-F419-48AF-9384-90427DE95D3F}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4F1-4A79-AED2-B9A5A23D856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{162DA848-570A-4007-A722-EE9471A713CD}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4F1-4A79-AED2-B9A5A23D856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{05867A38-4342-4C69-AB57-A4C5AD2F8A76}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4F1-4A79-AED2-B9A5A23D8567}"/>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64F1-4A79-AED2-B9A5A23D8567}"/>
            </c:ext>
          </c:extLst>
        </c:ser>
        <c:dLbls>
          <c:showLegendKey val="0"/>
          <c:showVal val="0"/>
          <c:showCatName val="0"/>
          <c:showSerName val="0"/>
          <c:showPercent val="0"/>
          <c:showBubbleSize val="0"/>
        </c:dLbls>
        <c:axId val="120722944"/>
        <c:axId val="120724480"/>
      </c:scatterChart>
      <c:valAx>
        <c:axId val="120722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24480"/>
        <c:crosses val="autoZero"/>
        <c:crossBetween val="midCat"/>
      </c:valAx>
      <c:valAx>
        <c:axId val="120724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722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{D9400AA9-2A91-4ED9-8E87-274B130E547F}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C220-422A-964E-AD829F06C95F}"/>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{518C565A-5E59-4FE2-9B05-493A5094E7D3}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C220-422A-964E-AD829F06C95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{50EBCCCA-5B52-45C6-9661-A4D40E3B93C2}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C220-422A-964E-AD829F06C95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{8E676A5C-F1E2-4898-B93D-1624F781415B}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C220-422A-964E-AD829F06C95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{4A32C49C-2694-4914-A686-05B82815910F}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C220-422A-964E-AD829F06C95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19.5</c:v>
                </c:pt>
                <c:pt idx="1">
                  <c:v>16.8</c:v>
                </c:pt>
                <c:pt idx="2">
                  <c:v>14.5</c:v>
                </c:pt>
                <c:pt idx="3">
                  <c:v>11.7</c:v>
                </c:pt>
                <c:pt idx="4">
                  <c:v>8.1</c:v>
                </c:pt>
              </c:numCache>
            </c:numRef>
          </c:xVal>
          <c:yVal>
            <c:numRef>
              <c:f>公会計指標分析・財政指標組合せ分析表!$K$73:$O$73</c:f>
              <c:numCache>
                <c:formatCode>#,##0.0;"▲ "#,##0.0</c:formatCode>
                <c:ptCount val="5"/>
                <c:pt idx="0">
                  <c:v>13.9</c:v>
                </c:pt>
                <c:pt idx="1">
                  <c:v>4.7</c:v>
                </c:pt>
              </c:numCache>
            </c:numRef>
          </c:yVal>
          <c:smooth val="0"/>
          <c:extLst>
            <c:ext xmlns:c16="http://schemas.microsoft.com/office/drawing/2014/chart" uri="{C3380CC4-5D6E-409C-BE32-E72D297353CC}">
              <c16:uniqueId val="{00000005-C220-422A-964E-AD829F06C95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{20E4B9B7-CC84-41DC-8267-D7721073FCDD}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C220-422A-964E-AD829F06C95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{2D77392A-FFE6-4E90-8C52-3C519A95384E}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C220-422A-964E-AD829F06C95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{2C47709F-4177-461D-9AC2-75B2A5158113}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C220-422A-964E-AD829F06C95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{1D388609-F373-42D5-8160-97D075AE050B}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C220-422A-964E-AD829F06C95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{2FCE359D-2176-40CC-90A2-E5AA0B53F7FA}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C220-422A-964E-AD829F06C95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C220-422A-964E-AD829F06C95F}"/>
            </c:ext>
          </c:extLst>
        </c:ser>
        <c:dLbls>
          <c:showLegendKey val="0"/>
          <c:showVal val="0"/>
          <c:showCatName val="0"/>
          <c:showSerName val="0"/>
          <c:showPercent val="0"/>
          <c:showBubbleSize val="0"/>
        </c:dLbls>
        <c:axId val="68204416"/>
        <c:axId val="68048768"/>
      </c:scatterChart>
      <c:valAx>
        <c:axId val="68204416"/>
        <c:scaling>
          <c:orientation val="minMax"/>
          <c:max val="21"/>
          <c:min val="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048768"/>
        <c:crosses val="autoZero"/>
        <c:crossBetween val="midCat"/>
      </c:valAx>
      <c:valAx>
        <c:axId val="68048768"/>
        <c:scaling>
          <c:orientation val="minMax"/>
          <c:max val="1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204416"/>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人口の減少や少子高齢化に加え、本村の基幹産業である農林業の不振等により、財政基盤が弱く、類似団体平均をかなり下回っている。今後も引き続き、投資的経費の抑制や義務的経費の削減に努めながら、総合計画を中心とした各分野の計画の両立に努め、健全財政を図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149013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149013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mn-lt"/>
              <a:ea typeface="+mn-ea"/>
              <a:cs typeface="+mn-cs"/>
            </a:rPr>
            <a:t>　</a:t>
          </a:r>
          <a:r>
            <a:rPr kumimoji="1" lang="ja-JP" altLang="ja-JP" sz="1300">
              <a:solidFill>
                <a:schemeClr val="dk1"/>
              </a:solidFill>
              <a:latin typeface="+mn-lt"/>
              <a:ea typeface="+mn-ea"/>
              <a:cs typeface="+mn-cs"/>
            </a:rPr>
            <a:t>単年度で多額の借入をした地方債償還の終了、算定項目の新設による普通交付税の増額、過去</a:t>
          </a:r>
          <a:r>
            <a:rPr kumimoji="1" lang="en-US" altLang="ja-JP" sz="1300">
              <a:solidFill>
                <a:schemeClr val="dk1"/>
              </a:solidFill>
              <a:latin typeface="+mn-lt"/>
              <a:ea typeface="+mn-ea"/>
              <a:cs typeface="+mn-cs"/>
            </a:rPr>
            <a:t>4</a:t>
          </a:r>
          <a:r>
            <a:rPr kumimoji="1" lang="ja-JP" altLang="ja-JP" sz="1300">
              <a:solidFill>
                <a:schemeClr val="dk1"/>
              </a:solidFill>
              <a:latin typeface="+mn-lt"/>
              <a:ea typeface="+mn-ea"/>
              <a:cs typeface="+mn-cs"/>
            </a:rPr>
            <a:t>年間に実施した高利率の地方債の借換えによる公債費の削減及び子育て支援に係る特定財源の増加等の複数の要因が重なり、前年度比</a:t>
          </a:r>
          <a:r>
            <a:rPr kumimoji="1" lang="en-US" altLang="ja-JP" sz="1300">
              <a:solidFill>
                <a:schemeClr val="dk1"/>
              </a:solidFill>
              <a:latin typeface="+mn-lt"/>
              <a:ea typeface="+mn-ea"/>
              <a:cs typeface="+mn-cs"/>
            </a:rPr>
            <a:t>15.5</a:t>
          </a:r>
          <a:r>
            <a:rPr kumimoji="1" lang="ja-JP" altLang="ja-JP" sz="1300">
              <a:solidFill>
                <a:schemeClr val="dk1"/>
              </a:solidFill>
              <a:latin typeface="+mn-lt"/>
              <a:ea typeface="+mn-ea"/>
              <a:cs typeface="+mn-cs"/>
            </a:rPr>
            <a:t>ポイントの減少となった。今後も引き続き義務的経費の抑制を図り、現在の水準を維持するよう努める。</a:t>
          </a:r>
          <a:endParaRPr kumimoji="1" lang="en-US"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65</xdr:row>
      <xdr:rowOff>105198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26090"/>
          <a:ext cx="838200" cy="6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69004</xdr:rowOff>
    </xdr:from>
    <xdr:to>
      <xdr:col>6</xdr:col>
      <xdr:colOff>0</xdr:colOff>
      <xdr:row>65</xdr:row>
      <xdr:rowOff>105198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1325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69004</xdr:rowOff>
    </xdr:from>
    <xdr:to>
      <xdr:col>4</xdr:col>
      <xdr:colOff>482600</xdr:colOff>
      <xdr:row>65</xdr:row>
      <xdr:rowOff>141394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13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141394</xdr:rowOff>
    </xdr:from>
    <xdr:to>
      <xdr:col>3</xdr:col>
      <xdr:colOff>279400</xdr:colOff>
      <xdr:row>66</xdr:row>
      <xdr:rowOff>26246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856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54398</xdr:rowOff>
    </xdr:from>
    <xdr:to>
      <xdr:col>6</xdr:col>
      <xdr:colOff>50800</xdr:colOff>
      <xdr:row>65</xdr:row>
      <xdr:rowOff>155998</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140775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18204</xdr:rowOff>
    </xdr:from>
    <xdr:to>
      <xdr:col>4</xdr:col>
      <xdr:colOff>533400</xdr:colOff>
      <xdr:row>65</xdr:row>
      <xdr:rowOff>119804</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90594</xdr:rowOff>
    </xdr:from>
    <xdr:to>
      <xdr:col>3</xdr:col>
      <xdr:colOff>330200</xdr:colOff>
      <xdr:row>66</xdr:row>
      <xdr:rowOff>20744</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5521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146896</xdr:rowOff>
    </xdr:from>
    <xdr:to>
      <xdr:col>2</xdr:col>
      <xdr:colOff>127000</xdr:colOff>
      <xdr:row>66</xdr:row>
      <xdr:rowOff>77046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[402,705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新規事業の実施により主に物件費が大幅に伸び、前年度比</a:t>
          </a:r>
          <a:r>
            <a:rPr kumimoji="1" lang="en-US" altLang="ja-JP" sz="1300">
              <a:solidFill>
                <a:schemeClr val="dk1"/>
              </a:solidFill>
              <a:latin typeface="+mn-lt"/>
              <a:ea typeface="+mn-ea"/>
              <a:cs typeface="+mn-cs"/>
            </a:rPr>
            <a:t>76</a:t>
          </a:r>
          <a:r>
            <a:rPr kumimoji="1" lang="ja-JP" altLang="ja-JP" sz="1300">
              <a:solidFill>
                <a:schemeClr val="dk1"/>
              </a:solidFill>
              <a:latin typeface="+mn-lt"/>
              <a:ea typeface="+mn-ea"/>
              <a:cs typeface="+mn-cs"/>
            </a:rPr>
            <a:t>千円余りの上昇となった。今後も限られた財源の中、効果的な事業の実施に努めるとともに、人口動態にあわせた定員管理を図る。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44605</xdr:rowOff>
    </xdr:from>
    <xdr:to>
      <xdr:col>7</xdr:col>
      <xdr:colOff>152400</xdr:colOff>
      <xdr:row>81</xdr:row>
      <xdr:rowOff>75171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32055"/>
          <a:ext cx="838200" cy="3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37130</xdr:rowOff>
    </xdr:from>
    <xdr:to>
      <xdr:col>6</xdr:col>
      <xdr:colOff>0</xdr:colOff>
      <xdr:row>81</xdr:row>
      <xdr:rowOff>44605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24580"/>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37130</xdr:rowOff>
    </xdr:from>
    <xdr:to>
      <xdr:col>4</xdr:col>
      <xdr:colOff>482600</xdr:colOff>
      <xdr:row>81</xdr:row>
      <xdr:rowOff>39119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924580"/>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39119</xdr:rowOff>
    </xdr:from>
    <xdr:to>
      <xdr:col>3</xdr:col>
      <xdr:colOff>279400</xdr:colOff>
      <xdr:row>81</xdr:row>
      <xdr:rowOff>42645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92656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24371</xdr:rowOff>
    </xdr:from>
    <xdr:to>
      <xdr:col>7</xdr:col>
      <xdr:colOff>203200</xdr:colOff>
      <xdr:row>81</xdr:row>
      <xdr:rowOff>125971</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39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72648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402,705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165255</xdr:rowOff>
    </xdr:from>
    <xdr:to>
      <xdr:col>6</xdr:col>
      <xdr:colOff>50800</xdr:colOff>
      <xdr:row>81</xdr:row>
      <xdr:rowOff>95405</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38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105582</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5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326,703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157780</xdr:rowOff>
    </xdr:from>
    <xdr:to>
      <xdr:col>4</xdr:col>
      <xdr:colOff>533400</xdr:colOff>
      <xdr:row>81</xdr:row>
      <xdr:rowOff>87930</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38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98107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4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308,113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159769</xdr:rowOff>
    </xdr:from>
    <xdr:to>
      <xdr:col>3</xdr:col>
      <xdr:colOff>330200</xdr:colOff>
      <xdr:row>81</xdr:row>
      <xdr:rowOff>89919</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3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100096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4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313,059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163295</xdr:rowOff>
    </xdr:from>
    <xdr:to>
      <xdr:col>2</xdr:col>
      <xdr:colOff>127000</xdr:colOff>
      <xdr:row>81</xdr:row>
      <xdr:rowOff>93445</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38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103622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4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類似団体と大差なく推移しているが、今後も全国町村平均内で収まるよう</a:t>
          </a:r>
          <a:r>
            <a:rPr kumimoji="1" lang="ja-JP" altLang="en-US" sz="1300">
              <a:solidFill>
                <a:schemeClr val="dk1"/>
              </a:solidFill>
              <a:latin typeface="+mn-lt"/>
              <a:ea typeface="+mn-ea"/>
              <a:cs typeface="+mn-cs"/>
            </a:rPr>
            <a:t>給与の適正化</a:t>
          </a:r>
          <a:r>
            <a:rPr kumimoji="1" lang="ja-JP" altLang="ja-JP" sz="1300">
              <a:solidFill>
                <a:schemeClr val="dk1"/>
              </a:solidFill>
              <a:latin typeface="+mn-lt"/>
              <a:ea typeface="+mn-ea"/>
              <a:cs typeface="+mn-cs"/>
            </a:rPr>
            <a:t>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a:extLst>
            <a:ext uri="{FF2B5EF4-FFF2-40B4-BE49-F238E27FC236}">
              <a16:creationId xmlns:a16="http://schemas.microsoft.com/office/drawing/2014/main" id="{00000000-0008-0000-0300-0000F4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a:extLst>
            <a:ext uri="{FF2B5EF4-FFF2-40B4-BE49-F238E27FC236}">
              <a16:creationId xmlns:a16="http://schemas.microsoft.com/office/drawing/2014/main" id="{00000000-0008-0000-0300-0000F6000000}"/>
            </a:ext>
          </a:extLst>
        </xdr:cNvPr>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a:extLst>
            <a:ext uri="{FF2B5EF4-FFF2-40B4-BE49-F238E27FC236}">
              <a16:creationId xmlns:a16="http://schemas.microsoft.com/office/drawing/2014/main" id="{00000000-0008-0000-0300-0000F8000000}"/>
            </a:ext>
          </a:extLst>
        </xdr:cNvPr>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131763</xdr:rowOff>
    </xdr:from>
    <xdr:to>
      <xdr:col>24</xdr:col>
      <xdr:colOff>558800</xdr:colOff>
      <xdr:row>86</xdr:row>
      <xdr:rowOff>155893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179800" y="148764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121620</xdr:rowOff>
    </xdr:from>
    <xdr:ext cx="762000" cy="259045"/>
    <xdr:sp macro="" textlink="">
      <xdr:nvSpPr>
        <xdr:cNvPr id="251" name="給与水準   （国との比較）平均値テキスト">
          <a:extLst>
            <a:ext uri="{FF2B5EF4-FFF2-40B4-BE49-F238E27FC236}">
              <a16:creationId xmlns:a16="http://schemas.microsoft.com/office/drawing/2014/main" id="{00000000-0008-0000-0300-0000FB000000}"/>
            </a:ext>
          </a:extLst>
        </xdr:cNvPr>
        <xdr:cNvSpPr txBox="1"/>
      </xdr:nvSpPr>
      <xdr:spPr>
        <a:xfrm>
          <a:off x="17106900" y="1469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a:extLst>
            <a:ext uri="{FF2B5EF4-FFF2-40B4-BE49-F238E27FC236}">
              <a16:creationId xmlns:a16="http://schemas.microsoft.com/office/drawing/2014/main" id="{00000000-0008-0000-0300-0000FC000000}"/>
            </a:ext>
          </a:extLst>
        </xdr:cNvPr>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131763</xdr:rowOff>
    </xdr:from>
    <xdr:to>
      <xdr:col>23</xdr:col>
      <xdr:colOff>406400</xdr:colOff>
      <xdr:row>86</xdr:row>
      <xdr:rowOff>167957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290800" y="1487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20638</xdr:rowOff>
    </xdr:from>
    <xdr:to>
      <xdr:col>23</xdr:col>
      <xdr:colOff>457200</xdr:colOff>
      <xdr:row>86</xdr:row>
      <xdr:rowOff>122238</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129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132415</xdr:rowOff>
    </xdr:from>
    <xdr:ext cx="7366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167957</xdr:rowOff>
    </xdr:from>
    <xdr:to>
      <xdr:col>22</xdr:col>
      <xdr:colOff>203200</xdr:colOff>
      <xdr:row>89</xdr:row>
      <xdr:rowOff>51752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4401800" y="14912657"/>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14605</xdr:rowOff>
    </xdr:from>
    <xdr:to>
      <xdr:col>22</xdr:col>
      <xdr:colOff>254000</xdr:colOff>
      <xdr:row>86</xdr:row>
      <xdr:rowOff>116205</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5240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126382</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909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33655</xdr:rowOff>
    </xdr:from>
    <xdr:to>
      <xdr:col>21</xdr:col>
      <xdr:colOff>0</xdr:colOff>
      <xdr:row>89</xdr:row>
      <xdr:rowOff>51752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512800" y="152927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124143</xdr:rowOff>
    </xdr:from>
    <xdr:to>
      <xdr:col>21</xdr:col>
      <xdr:colOff>50800</xdr:colOff>
      <xdr:row>89</xdr:row>
      <xdr:rowOff>54293</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4351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64470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020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112077</xdr:rowOff>
    </xdr:from>
    <xdr:to>
      <xdr:col>19</xdr:col>
      <xdr:colOff>533400</xdr:colOff>
      <xdr:row>89</xdr:row>
      <xdr:rowOff>42227</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3462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52404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131800" y="149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77170</xdr:rowOff>
    </xdr:from>
    <xdr:ext cx="762000" cy="259045"/>
    <xdr:sp macro="" textlink="">
      <xdr:nvSpPr>
        <xdr:cNvPr id="270" name="給与水準   （国との比較）該当値テキスト">
          <a:extLst>
            <a:ext uri="{FF2B5EF4-FFF2-40B4-BE49-F238E27FC236}">
              <a16:creationId xmlns:a16="http://schemas.microsoft.com/office/drawing/2014/main" id="{00000000-0008-0000-0300-00000E010000}"/>
            </a:ext>
          </a:extLst>
        </xdr:cNvPr>
        <xdr:cNvSpPr txBox="1"/>
      </xdr:nvSpPr>
      <xdr:spPr>
        <a:xfrm>
          <a:off x="17106900" y="14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80963</xdr:rowOff>
    </xdr:from>
    <xdr:to>
      <xdr:col>23</xdr:col>
      <xdr:colOff>457200</xdr:colOff>
      <xdr:row>87</xdr:row>
      <xdr:rowOff>11113</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117157</xdr:rowOff>
    </xdr:from>
    <xdr:to>
      <xdr:col>22</xdr:col>
      <xdr:colOff>254000</xdr:colOff>
      <xdr:row>87</xdr:row>
      <xdr:rowOff>47307</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32084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952</xdr:rowOff>
    </xdr:from>
    <xdr:to>
      <xdr:col>21</xdr:col>
      <xdr:colOff>50800</xdr:colOff>
      <xdr:row>89</xdr:row>
      <xdr:rowOff>102552</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4351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87329</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53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154305</xdr:rowOff>
    </xdr:from>
    <xdr:to>
      <xdr:col>19</xdr:col>
      <xdr:colOff>533400</xdr:colOff>
      <xdr:row>89</xdr:row>
      <xdr:rowOff>84455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3462000" y="152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69232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53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en-US" altLang="ja-JP" sz="1300">
              <a:solidFill>
                <a:schemeClr val="dk1"/>
              </a:solidFill>
              <a:latin typeface="ＭＳ Ｐゴシック"/>
              <a:ea typeface="+mn-ea"/>
              <a:cs typeface="+mn-cs"/>
            </a:rPr>
            <a:t>0</a:t>
          </a:r>
          <a:r>
            <a:rPr kumimoji="1" lang="ja-JP" altLang="en-US" sz="1300">
              <a:solidFill>
                <a:schemeClr val="dk1"/>
              </a:solidFill>
              <a:latin typeface="ＭＳ Ｐゴシック"/>
              <a:ea typeface="+mn-ea"/>
              <a:cs typeface="+mn-cs"/>
            </a:rPr>
            <a:t>歳児保育実施による保育士や</a:t>
          </a:r>
          <a:r>
            <a:rPr kumimoji="1" lang="ja-JP" altLang="ja-JP" sz="1300">
              <a:solidFill>
                <a:schemeClr val="dk1"/>
              </a:solidFill>
              <a:latin typeface="+mn-lt"/>
              <a:ea typeface="+mn-ea"/>
              <a:cs typeface="+mn-cs"/>
            </a:rPr>
            <a:t>小学校の複式学級解消に村単独教員を採用するなど</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大きく改善することができない状況である。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84358</xdr:rowOff>
    </xdr:from>
    <xdr:to>
      <xdr:col>24</xdr:col>
      <xdr:colOff>558800</xdr:colOff>
      <xdr:row>59</xdr:row>
      <xdr:rowOff>93895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199908"/>
          <a:ext cx="8382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71374</xdr:rowOff>
    </xdr:from>
    <xdr:to>
      <xdr:col>23</xdr:col>
      <xdr:colOff>406400</xdr:colOff>
      <xdr:row>59</xdr:row>
      <xdr:rowOff>84358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186924"/>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132236</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990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71374</xdr:rowOff>
    </xdr:from>
    <xdr:to>
      <xdr:col>22</xdr:col>
      <xdr:colOff>203200</xdr:colOff>
      <xdr:row>59</xdr:row>
      <xdr:rowOff>114464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401800" y="10186924"/>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114464</xdr:rowOff>
    </xdr:from>
    <xdr:to>
      <xdr:col>21</xdr:col>
      <xdr:colOff>0</xdr:colOff>
      <xdr:row>59</xdr:row>
      <xdr:rowOff>120553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0230014"/>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127525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124767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43095</xdr:rowOff>
    </xdr:from>
    <xdr:to>
      <xdr:col>24</xdr:col>
      <xdr:colOff>609600</xdr:colOff>
      <xdr:row>59</xdr:row>
      <xdr:rowOff>144695</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1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15172</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13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33558</xdr:rowOff>
    </xdr:from>
    <xdr:to>
      <xdr:col>23</xdr:col>
      <xdr:colOff>457200</xdr:colOff>
      <xdr:row>59</xdr:row>
      <xdr:rowOff>135158</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1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119935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23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20574</xdr:rowOff>
    </xdr:from>
    <xdr:to>
      <xdr:col>22</xdr:col>
      <xdr:colOff>254000</xdr:colOff>
      <xdr:row>59</xdr:row>
      <xdr:rowOff>122174</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106951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63664</xdr:rowOff>
    </xdr:from>
    <xdr:to>
      <xdr:col>21</xdr:col>
      <xdr:colOff>50800</xdr:colOff>
      <xdr:row>59</xdr:row>
      <xdr:rowOff>165264</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1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150041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26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69753</xdr:rowOff>
    </xdr:from>
    <xdr:to>
      <xdr:col>19</xdr:col>
      <xdr:colOff>533400</xdr:colOff>
      <xdr:row>59</xdr:row>
      <xdr:rowOff>171353</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1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156130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27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ja-JP" altLang="ja-JP" sz="1300">
              <a:solidFill>
                <a:schemeClr val="dk1"/>
              </a:solidFill>
              <a:latin typeface="+mn-lt"/>
              <a:ea typeface="+mn-ea"/>
              <a:cs typeface="+mn-cs"/>
            </a:rPr>
            <a:t>実質公債費比率については、公債費の償還ピークが過ぎたことにより年々改善している。今後も、投資的経費については有利な事業展開と抑制を図ることで公債費残高の減少に努める。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12382</xdr:rowOff>
    </xdr:from>
    <xdr:to>
      <xdr:col>24</xdr:col>
      <xdr:colOff>558800</xdr:colOff>
      <xdr:row>41</xdr:row>
      <xdr:rowOff>58103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6870382"/>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a:extLst>
            <a:ext uri="{FF2B5EF4-FFF2-40B4-BE49-F238E27FC236}">
              <a16:creationId xmlns:a16="http://schemas.microsoft.com/office/drawing/2014/main" id="{00000000-0008-0000-0300-000076010000}"/>
            </a:ext>
          </a:extLst>
        </xdr:cNvPr>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58103</xdr:rowOff>
    </xdr:from>
    <xdr:to>
      <xdr:col>23</xdr:col>
      <xdr:colOff>406400</xdr:colOff>
      <xdr:row>42</xdr:row>
      <xdr:rowOff>55563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708755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6" name="フローチャート : 判断 375">
          <a:extLst>
            <a:ext uri="{FF2B5EF4-FFF2-40B4-BE49-F238E27FC236}">
              <a16:creationId xmlns:a16="http://schemas.microsoft.com/office/drawing/2014/main" id="{00000000-0008-0000-0300-000078010000}"/>
            </a:ext>
          </a:extLst>
        </xdr:cNvPr>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43</xdr:row>
      <xdr:rowOff>22860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25646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44</xdr:row>
      <xdr:rowOff>14288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39521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133032</xdr:rowOff>
    </xdr:from>
    <xdr:to>
      <xdr:col>24</xdr:col>
      <xdr:colOff>609600</xdr:colOff>
      <xdr:row>40</xdr:row>
      <xdr:rowOff>63182</xdr:rowOff>
    </xdr:to>
    <xdr:sp macro="" textlink="">
      <xdr:nvSpPr>
        <xdr:cNvPr id="391" name="円/楕円 390">
          <a:extLst>
            <a:ext uri="{FF2B5EF4-FFF2-40B4-BE49-F238E27FC236}">
              <a16:creationId xmlns:a16="http://schemas.microsoft.com/office/drawing/2014/main" id="{00000000-0008-0000-0300-000087010000}"/>
            </a:ext>
          </a:extLst>
        </xdr:cNvPr>
        <xdr:cNvSpPr/>
      </xdr:nvSpPr>
      <xdr:spPr>
        <a:xfrm>
          <a:off x="169672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105109</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7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7303</xdr:rowOff>
    </xdr:from>
    <xdr:to>
      <xdr:col>23</xdr:col>
      <xdr:colOff>457200</xdr:colOff>
      <xdr:row>41</xdr:row>
      <xdr:rowOff>108903</xdr:rowOff>
    </xdr:to>
    <xdr:sp macro="" textlink="">
      <xdr:nvSpPr>
        <xdr:cNvPr id="393" name="円/楕円 392">
          <a:extLst>
            <a:ext uri="{FF2B5EF4-FFF2-40B4-BE49-F238E27FC236}">
              <a16:creationId xmlns:a16="http://schemas.microsoft.com/office/drawing/2014/main" id="{00000000-0008-0000-0300-000089010000}"/>
            </a:ext>
          </a:extLst>
        </xdr:cNvPr>
        <xdr:cNvSpPr/>
      </xdr:nvSpPr>
      <xdr:spPr>
        <a:xfrm>
          <a:off x="16129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395" name="円/楕円 394">
          <a:extLst>
            <a:ext uri="{FF2B5EF4-FFF2-40B4-BE49-F238E27FC236}">
              <a16:creationId xmlns:a16="http://schemas.microsoft.com/office/drawing/2014/main" id="{00000000-0008-0000-0300-00008B010000}"/>
            </a:ext>
          </a:extLst>
        </xdr:cNvPr>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134938</xdr:rowOff>
    </xdr:from>
    <xdr:to>
      <xdr:col>19</xdr:col>
      <xdr:colOff>533400</xdr:colOff>
      <xdr:row>44</xdr:row>
      <xdr:rowOff>65088</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3462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49865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将来負担比率については、公債費の償還ピークが過ぎたこと、財政調整基金など取り崩さずに財政運営ができているなど</a:t>
          </a:r>
          <a:r>
            <a:rPr kumimoji="1" lang="ja-JP" altLang="en-US" sz="1300">
              <a:solidFill>
                <a:schemeClr val="dk1"/>
              </a:solidFill>
              <a:latin typeface="+mn-lt"/>
              <a:ea typeface="+mn-ea"/>
              <a:cs typeface="+mn-cs"/>
            </a:rPr>
            <a:t>健全化が図られている。しかし、今後は公共施設耐震化工事に係る借入金の償還が始まることから、事業実施の適正化を図り、</a:t>
          </a:r>
          <a:r>
            <a:rPr kumimoji="1" lang="ja-JP" altLang="ja-JP" sz="1300">
              <a:solidFill>
                <a:schemeClr val="dk1"/>
              </a:solidFill>
              <a:latin typeface="+mn-lt"/>
              <a:ea typeface="+mn-ea"/>
              <a:cs typeface="+mn-cs"/>
            </a:rPr>
            <a:t>公債費の任意繰上償還に努め</a:t>
          </a:r>
          <a:r>
            <a:rPr kumimoji="1" lang="ja-JP" altLang="en-US" sz="1300">
              <a:solidFill>
                <a:schemeClr val="dk1"/>
              </a:solidFill>
              <a:latin typeface="+mn-lt"/>
              <a:ea typeface="+mn-ea"/>
              <a:cs typeface="+mn-cs"/>
            </a:rPr>
            <a:t>ながら、引き続き財政の健全化を図る。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64876</xdr:rowOff>
    </xdr:from>
    <xdr:to>
      <xdr:col>21</xdr:col>
      <xdr:colOff>0</xdr:colOff>
      <xdr:row>15</xdr:row>
      <xdr:rowOff>78423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3512800" y="2465176"/>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14076</xdr:rowOff>
    </xdr:from>
    <xdr:to>
      <xdr:col>21</xdr:col>
      <xdr:colOff>50800</xdr:colOff>
      <xdr:row>14</xdr:row>
      <xdr:rowOff>115676</xdr:rowOff>
    </xdr:to>
    <xdr:sp macro="" textlink="">
      <xdr:nvSpPr>
        <xdr:cNvPr id="450" name="円/楕円 449">
          <a:extLst>
            <a:ext uri="{FF2B5EF4-FFF2-40B4-BE49-F238E27FC236}">
              <a16:creationId xmlns:a16="http://schemas.microsoft.com/office/drawing/2014/main" id="{00000000-0008-0000-0300-0000C2010000}"/>
            </a:ext>
          </a:extLst>
        </xdr:cNvPr>
        <xdr:cNvSpPr/>
      </xdr:nvSpPr>
      <xdr:spPr>
        <a:xfrm>
          <a:off x="14351000" y="2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100453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27623</xdr:rowOff>
    </xdr:from>
    <xdr:to>
      <xdr:col>19</xdr:col>
      <xdr:colOff>533400</xdr:colOff>
      <xdr:row>15</xdr:row>
      <xdr:rowOff>129223</xdr:rowOff>
    </xdr:to>
    <xdr:sp macro="" textlink="">
      <xdr:nvSpPr>
        <xdr:cNvPr id="452" name="円/楕円 451">
          <a:extLst>
            <a:ext uri="{FF2B5EF4-FFF2-40B4-BE49-F238E27FC236}">
              <a16:creationId xmlns:a16="http://schemas.microsoft.com/office/drawing/2014/main" id="{00000000-0008-0000-0300-0000C4010000}"/>
            </a:ext>
          </a:extLst>
        </xdr:cNvPr>
        <xdr:cNvSpPr/>
      </xdr:nvSpPr>
      <xdr:spPr>
        <a:xfrm>
          <a:off x="13462000" y="25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114000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類似団体と大差なく推移しており、今後も人口規模に応じた職員採用に努めながら、人件費の抑制を図る。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131572</xdr:rowOff>
    </xdr:from>
    <xdr:to>
      <xdr:col>7</xdr:col>
      <xdr:colOff>15875</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377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3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103395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131064</xdr:rowOff>
    </xdr:from>
    <xdr:to>
      <xdr:col>1</xdr:col>
      <xdr:colOff>676275</xdr:colOff>
      <xdr:row>37</xdr:row>
      <xdr:rowOff>61214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71391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ja-JP" altLang="ja-JP" sz="1300">
              <a:solidFill>
                <a:schemeClr val="dk1"/>
              </a:solidFill>
              <a:latin typeface="+mn-lt"/>
              <a:ea typeface="+mn-ea"/>
              <a:cs typeface="+mn-cs"/>
            </a:rPr>
            <a:t>類似団体からは下回っているが、引き続き備品購入費の抑制、消耗品の一元管理及び公用車の削減など経常的経費の抑制に努める。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187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33274</xdr:rowOff>
    </xdr:from>
    <xdr:to>
      <xdr:col>22</xdr:col>
      <xdr:colOff>565150</xdr:colOff>
      <xdr:row>15</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050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33274</xdr:rowOff>
    </xdr:from>
    <xdr:to>
      <xdr:col>21</xdr:col>
      <xdr:colOff>361950</xdr:colOff>
      <xdr:row>15</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605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28702</xdr:rowOff>
    </xdr:from>
    <xdr:to>
      <xdr:col>20</xdr:col>
      <xdr:colOff>158750</xdr:colOff>
      <xdr:row>15</xdr:row>
      <xdr:rowOff>37846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00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76217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9906</xdr:rowOff>
    </xdr:from>
    <xdr:to>
      <xdr:col>22</xdr:col>
      <xdr:colOff>615950</xdr:colOff>
      <xdr:row>15</xdr:row>
      <xdr:rowOff>111506</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121683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50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153924</xdr:rowOff>
    </xdr:from>
    <xdr:to>
      <xdr:col>21</xdr:col>
      <xdr:colOff>412750</xdr:colOff>
      <xdr:row>15</xdr:row>
      <xdr:rowOff>84074</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94251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健康保健事業の推進により医療費の抑制に努めているところであり、扶助費の割合は減少傾向にはあるが、資格審査等の適正化に努め、支出の抑制を図る。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3987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a:extLst>
            <a:ext uri="{FF2B5EF4-FFF2-40B4-BE49-F238E27FC236}">
              <a16:creationId xmlns:a16="http://schemas.microsoft.com/office/drawing/2014/main" id="{00000000-0008-0000-0400-0000B6000000}"/>
            </a:ext>
          </a:extLst>
        </xdr:cNvPr>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xdr:rowOff>
    </xdr:from>
    <xdr:to>
      <xdr:col>5</xdr:col>
      <xdr:colOff>549275</xdr:colOff>
      <xdr:row>57</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098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a:extLst>
            <a:ext uri="{FF2B5EF4-FFF2-40B4-BE49-F238E27FC236}">
              <a16:creationId xmlns:a16="http://schemas.microsoft.com/office/drawing/2014/main" id="{00000000-0008-0000-0400-0000B8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xdr:rowOff>
    </xdr:from>
    <xdr:to>
      <xdr:col>4</xdr:col>
      <xdr:colOff>346075</xdr:colOff>
      <xdr:row>57</xdr:row>
      <xdr:rowOff>46990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2209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a:extLst>
            <a:ext uri="{FF2B5EF4-FFF2-40B4-BE49-F238E27FC236}">
              <a16:creationId xmlns:a16="http://schemas.microsoft.com/office/drawing/2014/main" id="{00000000-0008-0000-0400-0000BB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9" name="円/楕円 198">
          <a:extLst>
            <a:ext uri="{FF2B5EF4-FFF2-40B4-BE49-F238E27FC236}">
              <a16:creationId xmlns:a16="http://schemas.microsoft.com/office/drawing/2014/main" id="{00000000-0008-0000-0400-0000C7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121920</xdr:rowOff>
    </xdr:from>
    <xdr:to>
      <xdr:col>5</xdr:col>
      <xdr:colOff>600075</xdr:colOff>
      <xdr:row>57</xdr:row>
      <xdr:rowOff>52070</xdr:rowOff>
    </xdr:to>
    <xdr:sp macro="" textlink="">
      <xdr:nvSpPr>
        <xdr:cNvPr id="201" name="円/楕円 200">
          <a:extLst>
            <a:ext uri="{FF2B5EF4-FFF2-40B4-BE49-F238E27FC236}">
              <a16:creationId xmlns:a16="http://schemas.microsoft.com/office/drawing/2014/main" id="{00000000-0008-0000-0400-0000C9000000}"/>
            </a:ext>
          </a:extLst>
        </xdr:cNvPr>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62247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167640</xdr:rowOff>
    </xdr:from>
    <xdr:to>
      <xdr:col>4</xdr:col>
      <xdr:colOff>396875</xdr:colOff>
      <xdr:row>57</xdr:row>
      <xdr:rowOff>97790</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121920</xdr:rowOff>
    </xdr:from>
    <xdr:to>
      <xdr:col>3</xdr:col>
      <xdr:colOff>193675</xdr:colOff>
      <xdr:row>57</xdr:row>
      <xdr:rowOff>52070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36847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会計への繰出金が主な内容だが、前年度からは減少したものの、国民健康保険事業会計と簡易水道事業会計への繰出金は、増加となった。国民健康保健事業では、保険税の適正化や保健事業を推進することで健全化を図り、簡易水道事業では経営戦略計画を策定し、経営の健全化を目指す。</a:t>
          </a:r>
        </a:p>
      </xdr:txBody>
    </xdr:sp>
    <xdr:clientData/>
  </xdr:twoCellAnchor>
  <xdr:oneCellAnchor>
    <xdr:from>
      <xdr:col>18</xdr:col>
      <xdr:colOff>44450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xdr:rowOff>
    </xdr:from>
    <xdr:to>
      <xdr:col>24</xdr:col>
      <xdr:colOff>31750</xdr:colOff>
      <xdr:row>56</xdr:row>
      <xdr:rowOff>49276</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093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a:extLst>
            <a:ext uri="{FF2B5EF4-FFF2-40B4-BE49-F238E27FC236}">
              <a16:creationId xmlns:a16="http://schemas.microsoft.com/office/drawing/2014/main" id="{00000000-0008-0000-0400-0000F0000000}"/>
            </a:ext>
          </a:extLst>
        </xdr:cNvPr>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17272</xdr:rowOff>
    </xdr:from>
    <xdr:to>
      <xdr:col>22</xdr:col>
      <xdr:colOff>565150</xdr:colOff>
      <xdr:row>56</xdr:row>
      <xdr:rowOff>49276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18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a:extLst>
            <a:ext uri="{FF2B5EF4-FFF2-40B4-BE49-F238E27FC236}">
              <a16:creationId xmlns:a16="http://schemas.microsoft.com/office/drawing/2014/main" id="{00000000-0008-0000-0400-0000F2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17272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591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128778</xdr:rowOff>
    </xdr:from>
    <xdr:to>
      <xdr:col>24</xdr:col>
      <xdr:colOff>82550</xdr:colOff>
      <xdr:row>56</xdr:row>
      <xdr:rowOff>58928</xdr:rowOff>
    </xdr:to>
    <xdr:sp macro="" textlink="">
      <xdr:nvSpPr>
        <xdr:cNvPr id="257" name="円/楕円 256">
          <a:extLst>
            <a:ext uri="{FF2B5EF4-FFF2-40B4-BE49-F238E27FC236}">
              <a16:creationId xmlns:a16="http://schemas.microsoft.com/office/drawing/2014/main" id="{00000000-0008-0000-0400-000001010000}"/>
            </a:ext>
          </a:extLst>
        </xdr:cNvPr>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145305</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59" name="円/楕円 258">
          <a:extLst>
            <a:ext uri="{FF2B5EF4-FFF2-40B4-BE49-F238E27FC236}">
              <a16:creationId xmlns:a16="http://schemas.microsoft.com/office/drawing/2014/main" id="{00000000-0008-0000-0400-000003010000}"/>
            </a:ext>
          </a:extLst>
        </xdr:cNvPr>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110253</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137922</xdr:rowOff>
    </xdr:from>
    <xdr:to>
      <xdr:col>21</xdr:col>
      <xdr:colOff>412750</xdr:colOff>
      <xdr:row>56</xdr:row>
      <xdr:rowOff>68072</xdr:rowOff>
    </xdr:to>
    <xdr:sp macro="" textlink="">
      <xdr:nvSpPr>
        <xdr:cNvPr id="261" name="円/楕円 260">
          <a:extLst>
            <a:ext uri="{FF2B5EF4-FFF2-40B4-BE49-F238E27FC236}">
              <a16:creationId xmlns:a16="http://schemas.microsoft.com/office/drawing/2014/main" id="{00000000-0008-0000-0400-000005010000}"/>
            </a:ext>
          </a:extLst>
        </xdr:cNvPr>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78249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実施された一部事務組合の施設維持改修が終了し本年度は減少となったが、団体への新たな負担金の支払が発生するなど、増加した項目も見受けられる。補助金については増減はみられないが、必要性の低いものは見直しを行う方針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76381</xdr:rowOff>
    </xdr:from>
    <xdr:to>
      <xdr:col>24</xdr:col>
      <xdr:colOff>31750</xdr:colOff>
      <xdr:row>37</xdr:row>
      <xdr:rowOff>167822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20031"/>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a:extLst>
            <a:ext uri="{FF2B5EF4-FFF2-40B4-BE49-F238E27FC236}">
              <a16:creationId xmlns:a16="http://schemas.microsoft.com/office/drawing/2014/main" id="{00000000-0008-0000-0400-00002E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122101</xdr:rowOff>
    </xdr:from>
    <xdr:to>
      <xdr:col>22</xdr:col>
      <xdr:colOff>565150</xdr:colOff>
      <xdr:row>37</xdr:row>
      <xdr:rowOff>167822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65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89444</xdr:rowOff>
    </xdr:from>
    <xdr:to>
      <xdr:col>21</xdr:col>
      <xdr:colOff>361950</xdr:colOff>
      <xdr:row>37</xdr:row>
      <xdr:rowOff>122101</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33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76381</xdr:rowOff>
    </xdr:from>
    <xdr:to>
      <xdr:col>20</xdr:col>
      <xdr:colOff>158750</xdr:colOff>
      <xdr:row>37</xdr:row>
      <xdr:rowOff>89444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20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19" name="円/楕円 318">
          <a:extLst>
            <a:ext uri="{FF2B5EF4-FFF2-40B4-BE49-F238E27FC236}">
              <a16:creationId xmlns:a16="http://schemas.microsoft.com/office/drawing/2014/main" id="{00000000-0008-0000-0400-00003F010000}"/>
            </a:ext>
          </a:extLst>
        </xdr:cNvPr>
        <xdr:cNvSpPr/>
      </xdr:nvSpPr>
      <xdr:spPr>
        <a:xfrm>
          <a:off x="16459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169108</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117022</xdr:rowOff>
    </xdr:from>
    <xdr:to>
      <xdr:col>22</xdr:col>
      <xdr:colOff>615950</xdr:colOff>
      <xdr:row>38</xdr:row>
      <xdr:rowOff>47172</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5621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31949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71301</xdr:rowOff>
    </xdr:from>
    <xdr:to>
      <xdr:col>21</xdr:col>
      <xdr:colOff>412750</xdr:colOff>
      <xdr:row>38</xdr:row>
      <xdr:rowOff>1451</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4732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157678</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38644</xdr:rowOff>
    </xdr:from>
    <xdr:to>
      <xdr:col>20</xdr:col>
      <xdr:colOff>209550</xdr:colOff>
      <xdr:row>37</xdr:row>
      <xdr:rowOff>140244</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25581</xdr:rowOff>
    </xdr:from>
    <xdr:to>
      <xdr:col>19</xdr:col>
      <xdr:colOff>6350</xdr:colOff>
      <xdr:row>37</xdr:row>
      <xdr:rowOff>127181</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2954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111958</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a:ea typeface="+mn-ea"/>
              <a:cs typeface="+mn-cs"/>
            </a:rPr>
            <a:t>　</a:t>
          </a:r>
          <a:r>
            <a:rPr kumimoji="1" lang="ja-JP" altLang="ja-JP" sz="1300">
              <a:solidFill>
                <a:schemeClr val="dk1"/>
              </a:solidFill>
              <a:latin typeface="+mn-lt"/>
              <a:ea typeface="+mn-ea"/>
              <a:cs typeface="+mn-cs"/>
            </a:rPr>
            <a:t>単年度で多額の借入をした地方債償還</a:t>
          </a:r>
          <a:r>
            <a:rPr kumimoji="1" lang="ja-JP" altLang="en-US" sz="1300">
              <a:solidFill>
                <a:schemeClr val="dk1"/>
              </a:solidFill>
              <a:latin typeface="+mn-lt"/>
              <a:ea typeface="+mn-ea"/>
              <a:cs typeface="+mn-cs"/>
            </a:rPr>
            <a:t>が終了したこと及び繰上償還の実施により、公債費の割合は減少してきているものの、依然、類似団体を上回っており、今後も地方債の計画的な借入を行い、公債費の減少に努める。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79</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133366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79</xdr:row>
      <xdr:rowOff>161289</xdr:rowOff>
    </xdr:from>
    <xdr:to>
      <xdr:col>7</xdr:col>
      <xdr:colOff>104775</xdr:colOff>
      <xdr:row>79</xdr:row>
      <xdr:rowOff>161289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79</xdr:row>
      <xdr:rowOff>146050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1722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73677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3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62" name="フローチャート : 判断 361">
          <a:extLst>
            <a:ext uri="{FF2B5EF4-FFF2-40B4-BE49-F238E27FC236}">
              <a16:creationId xmlns:a16="http://schemas.microsoft.com/office/drawing/2014/main" id="{00000000-0008-0000-0400-00006A010000}"/>
            </a:ext>
          </a:extLst>
        </xdr:cNvPr>
        <xdr:cNvSpPr/>
      </xdr:nvSpPr>
      <xdr:spPr>
        <a:xfrm>
          <a:off x="47752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69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119380</xdr:rowOff>
    </xdr:from>
    <xdr:to>
      <xdr:col>4</xdr:col>
      <xdr:colOff>346075</xdr:colOff>
      <xdr:row>80</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83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165100</xdr:rowOff>
    </xdr:from>
    <xdr:to>
      <xdr:col>3</xdr:col>
      <xdr:colOff>142875</xdr:colOff>
      <xdr:row>81</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88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9" name="円/楕円 378">
          <a:extLst>
            <a:ext uri="{FF2B5EF4-FFF2-40B4-BE49-F238E27FC236}">
              <a16:creationId xmlns:a16="http://schemas.microsoft.com/office/drawing/2014/main" id="{00000000-0008-0000-0400-00007B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68580</xdr:rowOff>
    </xdr:from>
    <xdr:to>
      <xdr:col>4</xdr:col>
      <xdr:colOff>396875</xdr:colOff>
      <xdr:row>80</xdr:row>
      <xdr:rowOff>170180</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048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154957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114300</xdr:rowOff>
    </xdr:from>
    <xdr:to>
      <xdr:col>3</xdr:col>
      <xdr:colOff>193675</xdr:colOff>
      <xdr:row>81</xdr:row>
      <xdr:rowOff>44450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64770</xdr:rowOff>
    </xdr:from>
    <xdr:to>
      <xdr:col>1</xdr:col>
      <xdr:colOff>676275</xdr:colOff>
      <xdr:row>81</xdr:row>
      <xdr:rowOff>166370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151147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ja-JP" altLang="ja-JP" sz="1300">
              <a:solidFill>
                <a:schemeClr val="dk1"/>
              </a:solidFill>
              <a:latin typeface="+mn-lt"/>
              <a:ea typeface="+mn-ea"/>
              <a:cs typeface="+mn-cs"/>
            </a:rPr>
            <a:t>類似団体と比較しても下回っているが、介護保険</a:t>
          </a:r>
          <a:r>
            <a:rPr kumimoji="1" lang="ja-JP" altLang="en-US" sz="1300">
              <a:solidFill>
                <a:schemeClr val="dk1"/>
              </a:solidFill>
              <a:latin typeface="+mn-lt"/>
              <a:ea typeface="+mn-ea"/>
              <a:cs typeface="+mn-cs"/>
            </a:rPr>
            <a:t>事業</a:t>
          </a:r>
          <a:r>
            <a:rPr kumimoji="1" lang="ja-JP" altLang="ja-JP" sz="1300">
              <a:solidFill>
                <a:schemeClr val="dk1"/>
              </a:solidFill>
              <a:latin typeface="+mn-lt"/>
              <a:ea typeface="+mn-ea"/>
              <a:cs typeface="+mn-cs"/>
            </a:rPr>
            <a:t>への繰り出し、一部事務組合施設の改修費用がこれからの財政運営にかなりの負担が</a:t>
          </a:r>
          <a:r>
            <a:rPr kumimoji="1" lang="ja-JP" altLang="en-US" sz="1300">
              <a:solidFill>
                <a:schemeClr val="dk1"/>
              </a:solidFill>
              <a:latin typeface="+mn-lt"/>
              <a:ea typeface="+mn-ea"/>
              <a:cs typeface="+mn-cs"/>
            </a:rPr>
            <a:t>かかると</a:t>
          </a:r>
          <a:r>
            <a:rPr kumimoji="1" lang="ja-JP" altLang="ja-JP" sz="1300">
              <a:solidFill>
                <a:schemeClr val="dk1"/>
              </a:solidFill>
              <a:latin typeface="+mn-lt"/>
              <a:ea typeface="+mn-ea"/>
              <a:cs typeface="+mn-cs"/>
            </a:rPr>
            <a:t>懸念している。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77</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65761"/>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3" name="フローチャート : 判断 422">
          <a:extLst>
            <a:ext uri="{FF2B5EF4-FFF2-40B4-BE49-F238E27FC236}">
              <a16:creationId xmlns:a16="http://schemas.microsoft.com/office/drawing/2014/main" id="{00000000-0008-0000-0400-0000A7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77</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038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5" name="フローチャート :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73661</xdr:rowOff>
    </xdr:from>
    <xdr:to>
      <xdr:col>21</xdr:col>
      <xdr:colOff>361950</xdr:colOff>
      <xdr:row>76</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76</xdr:row>
      <xdr:rowOff>96520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58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21607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0" name="円/楕円 439">
          <a:extLst>
            <a:ext uri="{FF2B5EF4-FFF2-40B4-BE49-F238E27FC236}">
              <a16:creationId xmlns:a16="http://schemas.microsoft.com/office/drawing/2014/main" id="{00000000-0008-0000-0400-0000B8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42" name="円/楕円 441">
          <a:extLst>
            <a:ext uri="{FF2B5EF4-FFF2-40B4-BE49-F238E27FC236}">
              <a16:creationId xmlns:a16="http://schemas.microsoft.com/office/drawing/2014/main" id="{00000000-0008-0000-0400-0000BA010000}"/>
            </a:ext>
          </a:extLst>
        </xdr:cNvPr>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22861</xdr:rowOff>
    </xdr:from>
    <xdr:to>
      <xdr:col>21</xdr:col>
      <xdr:colOff>412750</xdr:colOff>
      <xdr:row>76</xdr:row>
      <xdr:rowOff>124461</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134637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148589</xdr:rowOff>
    </xdr:from>
    <xdr:to>
      <xdr:col>19</xdr:col>
      <xdr:colOff>6350</xdr:colOff>
      <xdr:row>76</xdr:row>
      <xdr:rowOff>78739</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88917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奈良県曽爾村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1868</xdr:rowOff>
    </xdr:from>
    <xdr:to>
      <xdr:col>4</xdr:col>
      <xdr:colOff>1117600</xdr:colOff>
      <xdr:row>17</xdr:row>
      <xdr:rowOff>37219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64143"/>
          <a:ext cx="647700" cy="3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37219</xdr:rowOff>
    </xdr:from>
    <xdr:to>
      <xdr:col>4</xdr:col>
      <xdr:colOff>469900</xdr:colOff>
      <xdr:row>17</xdr:row>
      <xdr:rowOff>62560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99494"/>
          <a:ext cx="698500" cy="2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55785</xdr:rowOff>
    </xdr:from>
    <xdr:to>
      <xdr:col>3</xdr:col>
      <xdr:colOff>904875</xdr:colOff>
      <xdr:row>17</xdr:row>
      <xdr:rowOff>62560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18060"/>
          <a:ext cx="698500" cy="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47708</xdr:rowOff>
    </xdr:from>
    <xdr:to>
      <xdr:col>3</xdr:col>
      <xdr:colOff>206375</xdr:colOff>
      <xdr:row>17</xdr:row>
      <xdr:rowOff>55785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09983"/>
          <a:ext cx="698500" cy="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122518</xdr:rowOff>
    </xdr:from>
    <xdr:to>
      <xdr:col>5</xdr:col>
      <xdr:colOff>34925</xdr:colOff>
      <xdr:row>17</xdr:row>
      <xdr:rowOff>52668</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5600700" y="291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139045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5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310,686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157869</xdr:rowOff>
    </xdr:from>
    <xdr:to>
      <xdr:col>4</xdr:col>
      <xdr:colOff>520700</xdr:colOff>
      <xdr:row>17</xdr:row>
      <xdr:rowOff>88019</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953000" y="294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98196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17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292,129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11760</xdr:rowOff>
    </xdr:from>
    <xdr:to>
      <xdr:col>3</xdr:col>
      <xdr:colOff>955675</xdr:colOff>
      <xdr:row>17</xdr:row>
      <xdr:rowOff>113360</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254500" y="29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123537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278,827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4985</xdr:rowOff>
    </xdr:from>
    <xdr:to>
      <xdr:col>3</xdr:col>
      <xdr:colOff>257175</xdr:colOff>
      <xdr:row>17</xdr:row>
      <xdr:rowOff>106585</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3556000" y="296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116762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282,383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168358</xdr:rowOff>
    </xdr:from>
    <xdr:to>
      <xdr:col>2</xdr:col>
      <xdr:colOff>692150</xdr:colOff>
      <xdr:row>17</xdr:row>
      <xdr:rowOff>98508</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2857500" y="295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108685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2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147909</xdr:rowOff>
    </xdr:from>
    <xdr:to>
      <xdr:col>4</xdr:col>
      <xdr:colOff>1117600</xdr:colOff>
      <xdr:row>35</xdr:row>
      <xdr:rowOff>67777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415359"/>
          <a:ext cx="647700" cy="26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1811</xdr:rowOff>
    </xdr:from>
    <xdr:to>
      <xdr:col>4</xdr:col>
      <xdr:colOff>469900</xdr:colOff>
      <xdr:row>34</xdr:row>
      <xdr:rowOff>147909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269261"/>
          <a:ext cx="698500" cy="14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261225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1811</xdr:rowOff>
    </xdr:from>
    <xdr:to>
      <xdr:col>3</xdr:col>
      <xdr:colOff>904875</xdr:colOff>
      <xdr:row>34</xdr:row>
      <xdr:rowOff>4760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269261"/>
          <a:ext cx="698500" cy="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221289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8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156749</xdr:rowOff>
    </xdr:from>
    <xdr:to>
      <xdr:col>3</xdr:col>
      <xdr:colOff>206375</xdr:colOff>
      <xdr:row>34</xdr:row>
      <xdr:rowOff>4760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081299"/>
          <a:ext cx="698500" cy="190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150888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1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16977</xdr:rowOff>
    </xdr:from>
    <xdr:to>
      <xdr:col>5</xdr:col>
      <xdr:colOff>34925</xdr:colOff>
      <xdr:row>35</xdr:row>
      <xdr:rowOff>118577</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62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331954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9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15,272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97109</xdr:rowOff>
    </xdr:from>
    <xdr:to>
      <xdr:col>4</xdr:col>
      <xdr:colOff>520700</xdr:colOff>
      <xdr:row>34</xdr:row>
      <xdr:rowOff>198709</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364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208886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3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49,756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293911</xdr:rowOff>
    </xdr:from>
    <xdr:to>
      <xdr:col>3</xdr:col>
      <xdr:colOff>955675</xdr:colOff>
      <xdr:row>34</xdr:row>
      <xdr:rowOff>52611</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21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62788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8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296860</xdr:rowOff>
    </xdr:from>
    <xdr:to>
      <xdr:col>3</xdr:col>
      <xdr:colOff>257175</xdr:colOff>
      <xdr:row>34</xdr:row>
      <xdr:rowOff>55560</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221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65737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9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105949</xdr:rowOff>
    </xdr:from>
    <xdr:to>
      <xdr:col>2</xdr:col>
      <xdr:colOff>692150</xdr:colOff>
      <xdr:row>33</xdr:row>
      <xdr:rowOff>207549</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03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46276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7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104362</xdr:rowOff>
    </xdr:from>
    <xdr:to>
      <xdr:col>6</xdr:col>
      <xdr:colOff>511175</xdr:colOff>
      <xdr:row>36</xdr:row>
      <xdr:rowOff>136631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76562"/>
          <a:ext cx="8382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a:extLst>
            <a:ext uri="{FF2B5EF4-FFF2-40B4-BE49-F238E27FC236}">
              <a16:creationId xmlns:a16="http://schemas.microsoft.com/office/drawing/2014/main" id="{00000000-0008-0000-0600-00003E000000}"/>
            </a:ext>
          </a:extLst>
        </xdr:cNvPr>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136631</xdr:rowOff>
    </xdr:from>
    <xdr:to>
      <xdr:col>5</xdr:col>
      <xdr:colOff>358775</xdr:colOff>
      <xdr:row>37</xdr:row>
      <xdr:rowOff>6453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8831"/>
          <a:ext cx="889000" cy="4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a:extLst>
            <a:ext uri="{FF2B5EF4-FFF2-40B4-BE49-F238E27FC236}">
              <a16:creationId xmlns:a16="http://schemas.microsoft.com/office/drawing/2014/main" id="{00000000-0008-0000-0600-000040000000}"/>
            </a:ext>
          </a:extLst>
        </xdr:cNvPr>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159655</xdr:rowOff>
    </xdr:from>
    <xdr:to>
      <xdr:col>4</xdr:col>
      <xdr:colOff>155575</xdr:colOff>
      <xdr:row>37</xdr:row>
      <xdr:rowOff>6453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31855"/>
          <a:ext cx="889000" cy="1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138382</xdr:rowOff>
    </xdr:from>
    <xdr:to>
      <xdr:col>2</xdr:col>
      <xdr:colOff>638175</xdr:colOff>
      <xdr:row>36</xdr:row>
      <xdr:rowOff>159655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10582"/>
          <a:ext cx="889000" cy="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53562</xdr:rowOff>
    </xdr:from>
    <xdr:to>
      <xdr:col>6</xdr:col>
      <xdr:colOff>561975</xdr:colOff>
      <xdr:row>36</xdr:row>
      <xdr:rowOff>155162</xdr:rowOff>
    </xdr:to>
    <xdr:sp macro="" textlink="">
      <xdr:nvSpPr>
        <xdr:cNvPr id="79" name="円/楕円 78">
          <a:extLst>
            <a:ext uri="{FF2B5EF4-FFF2-40B4-BE49-F238E27FC236}">
              <a16:creationId xmlns:a16="http://schemas.microsoft.com/office/drawing/2014/main" id="{00000000-0008-0000-0600-00004F000000}"/>
            </a:ext>
          </a:extLst>
        </xdr:cNvPr>
        <xdr:cNvSpPr/>
      </xdr:nvSpPr>
      <xdr:spPr>
        <a:xfrm>
          <a:off x="4584700" y="62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76439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85831</xdr:rowOff>
    </xdr:from>
    <xdr:to>
      <xdr:col>5</xdr:col>
      <xdr:colOff>409575</xdr:colOff>
      <xdr:row>37</xdr:row>
      <xdr:rowOff>15981</xdr:rowOff>
    </xdr:to>
    <xdr:sp macro="" textlink="">
      <xdr:nvSpPr>
        <xdr:cNvPr id="81" name="円/楕円 80">
          <a:extLst>
            <a:ext uri="{FF2B5EF4-FFF2-40B4-BE49-F238E27FC236}">
              <a16:creationId xmlns:a16="http://schemas.microsoft.com/office/drawing/2014/main" id="{00000000-0008-0000-0600-000051000000}"/>
            </a:ext>
          </a:extLst>
        </xdr:cNvPr>
        <xdr:cNvSpPr/>
      </xdr:nvSpPr>
      <xdr:spPr>
        <a:xfrm>
          <a:off x="3746500" y="62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32508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4" y="603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221,611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127103</xdr:rowOff>
    </xdr:from>
    <xdr:to>
      <xdr:col>4</xdr:col>
      <xdr:colOff>206375</xdr:colOff>
      <xdr:row>37</xdr:row>
      <xdr:rowOff>57253</xdr:rowOff>
    </xdr:to>
    <xdr:sp macro="" textlink="">
      <xdr:nvSpPr>
        <xdr:cNvPr id="83" name="円/楕円 82">
          <a:extLst>
            <a:ext uri="{FF2B5EF4-FFF2-40B4-BE49-F238E27FC236}">
              <a16:creationId xmlns:a16="http://schemas.microsoft.com/office/drawing/2014/main" id="{00000000-0008-0000-0600-000053000000}"/>
            </a:ext>
          </a:extLst>
        </xdr:cNvPr>
        <xdr:cNvSpPr/>
      </xdr:nvSpPr>
      <xdr:spPr>
        <a:xfrm>
          <a:off x="2857500" y="6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73780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4" y="607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108855</xdr:rowOff>
    </xdr:from>
    <xdr:to>
      <xdr:col>3</xdr:col>
      <xdr:colOff>3175</xdr:colOff>
      <xdr:row>37</xdr:row>
      <xdr:rowOff>39005</xdr:rowOff>
    </xdr:to>
    <xdr:sp macro="" textlink="">
      <xdr:nvSpPr>
        <xdr:cNvPr id="85" name="円/楕円 84">
          <a:extLst>
            <a:ext uri="{FF2B5EF4-FFF2-40B4-BE49-F238E27FC236}">
              <a16:creationId xmlns:a16="http://schemas.microsoft.com/office/drawing/2014/main" id="{00000000-0008-0000-0600-000055000000}"/>
            </a:ext>
          </a:extLst>
        </xdr:cNvPr>
        <xdr:cNvSpPr/>
      </xdr:nvSpPr>
      <xdr:spPr>
        <a:xfrm>
          <a:off x="1968500" y="62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55532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4" y="605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209,525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87582</xdr:rowOff>
    </xdr:from>
    <xdr:to>
      <xdr:col>1</xdr:col>
      <xdr:colOff>485775</xdr:colOff>
      <xdr:row>37</xdr:row>
      <xdr:rowOff>17732</xdr:rowOff>
    </xdr:to>
    <xdr:sp macro="" textlink="">
      <xdr:nvSpPr>
        <xdr:cNvPr id="87" name="円/楕円 86">
          <a:extLst>
            <a:ext uri="{FF2B5EF4-FFF2-40B4-BE49-F238E27FC236}">
              <a16:creationId xmlns:a16="http://schemas.microsoft.com/office/drawing/2014/main" id="{00000000-0008-0000-0600-000057000000}"/>
            </a:ext>
          </a:extLst>
        </xdr:cNvPr>
        <xdr:cNvSpPr/>
      </xdr:nvSpPr>
      <xdr:spPr>
        <a:xfrm>
          <a:off x="1079500" y="62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34259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4" y="603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94352</xdr:rowOff>
    </xdr:from>
    <xdr:to>
      <xdr:col>6</xdr:col>
      <xdr:colOff>511175</xdr:colOff>
      <xdr:row>57</xdr:row>
      <xdr:rowOff>130431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67002"/>
          <a:ext cx="838200" cy="3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a:extLst>
            <a:ext uri="{FF2B5EF4-FFF2-40B4-BE49-F238E27FC236}">
              <a16:creationId xmlns:a16="http://schemas.microsoft.com/office/drawing/2014/main" id="{00000000-0008-0000-0600-000073000000}"/>
            </a:ext>
          </a:extLst>
        </xdr:cNvPr>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130431</xdr:rowOff>
    </xdr:from>
    <xdr:to>
      <xdr:col>5</xdr:col>
      <xdr:colOff>358775</xdr:colOff>
      <xdr:row>57</xdr:row>
      <xdr:rowOff>134018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903081"/>
          <a:ext cx="889000" cy="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a:extLst>
            <a:ext uri="{FF2B5EF4-FFF2-40B4-BE49-F238E27FC236}">
              <a16:creationId xmlns:a16="http://schemas.microsoft.com/office/drawing/2014/main" id="{00000000-0008-0000-0600-000075000000}"/>
            </a:ext>
          </a:extLst>
        </xdr:cNvPr>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133471</xdr:rowOff>
    </xdr:from>
    <xdr:to>
      <xdr:col>4</xdr:col>
      <xdr:colOff>155575</xdr:colOff>
      <xdr:row>57</xdr:row>
      <xdr:rowOff>134018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906121"/>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133471</xdr:rowOff>
    </xdr:from>
    <xdr:to>
      <xdr:col>2</xdr:col>
      <xdr:colOff>638175</xdr:colOff>
      <xdr:row>57</xdr:row>
      <xdr:rowOff>133518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906121"/>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43552</xdr:rowOff>
    </xdr:from>
    <xdr:to>
      <xdr:col>6</xdr:col>
      <xdr:colOff>561975</xdr:colOff>
      <xdr:row>57</xdr:row>
      <xdr:rowOff>145152</xdr:rowOff>
    </xdr:to>
    <xdr:sp macro="" textlink="">
      <xdr:nvSpPr>
        <xdr:cNvPr id="132" name="円/楕円 131">
          <a:extLst>
            <a:ext uri="{FF2B5EF4-FFF2-40B4-BE49-F238E27FC236}">
              <a16:creationId xmlns:a16="http://schemas.microsoft.com/office/drawing/2014/main" id="{00000000-0008-0000-0600-000084000000}"/>
            </a:ext>
          </a:extLst>
        </xdr:cNvPr>
        <xdr:cNvSpPr/>
      </xdr:nvSpPr>
      <xdr:spPr>
        <a:xfrm>
          <a:off x="4584700" y="98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2929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79631</xdr:rowOff>
    </xdr:from>
    <xdr:to>
      <xdr:col>5</xdr:col>
      <xdr:colOff>409575</xdr:colOff>
      <xdr:row>58</xdr:row>
      <xdr:rowOff>9781</xdr:rowOff>
    </xdr:to>
    <xdr:sp macro="" textlink="">
      <xdr:nvSpPr>
        <xdr:cNvPr id="134" name="円/楕円 133">
          <a:extLst>
            <a:ext uri="{FF2B5EF4-FFF2-40B4-BE49-F238E27FC236}">
              <a16:creationId xmlns:a16="http://schemas.microsoft.com/office/drawing/2014/main" id="{00000000-0008-0000-0600-000086000000}"/>
            </a:ext>
          </a:extLst>
        </xdr:cNvPr>
        <xdr:cNvSpPr/>
      </xdr:nvSpPr>
      <xdr:spPr>
        <a:xfrm>
          <a:off x="3746500" y="98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908</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4" y="994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83218</xdr:rowOff>
    </xdr:from>
    <xdr:to>
      <xdr:col>4</xdr:col>
      <xdr:colOff>206375</xdr:colOff>
      <xdr:row>58</xdr:row>
      <xdr:rowOff>13368</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2857500" y="98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4495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4" y="994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82671</xdr:rowOff>
    </xdr:from>
    <xdr:to>
      <xdr:col>3</xdr:col>
      <xdr:colOff>3175</xdr:colOff>
      <xdr:row>58</xdr:row>
      <xdr:rowOff>12821</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1968500" y="98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3948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4" y="994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82718</xdr:rowOff>
    </xdr:from>
    <xdr:to>
      <xdr:col>1</xdr:col>
      <xdr:colOff>485775</xdr:colOff>
      <xdr:row>58</xdr:row>
      <xdr:rowOff>12868</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1079500" y="985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3995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4" y="994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31572</xdr:rowOff>
    </xdr:from>
    <xdr:to>
      <xdr:col>6</xdr:col>
      <xdr:colOff>511175</xdr:colOff>
      <xdr:row>79</xdr:row>
      <xdr:rowOff>36781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76122"/>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a:extLst>
            <a:ext uri="{FF2B5EF4-FFF2-40B4-BE49-F238E27FC236}">
              <a16:creationId xmlns:a16="http://schemas.microsoft.com/office/drawing/2014/main" id="{00000000-0008-0000-0600-0000AC000000}"/>
            </a:ext>
          </a:extLst>
        </xdr:cNvPr>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36781</xdr:rowOff>
    </xdr:from>
    <xdr:to>
      <xdr:col>5</xdr:col>
      <xdr:colOff>358775</xdr:colOff>
      <xdr:row>79</xdr:row>
      <xdr:rowOff>40225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81331"/>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36133</xdr:rowOff>
    </xdr:from>
    <xdr:to>
      <xdr:col>4</xdr:col>
      <xdr:colOff>155575</xdr:colOff>
      <xdr:row>79</xdr:row>
      <xdr:rowOff>40225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80683"/>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35623</xdr:rowOff>
    </xdr:from>
    <xdr:to>
      <xdr:col>2</xdr:col>
      <xdr:colOff>638175</xdr:colOff>
      <xdr:row>79</xdr:row>
      <xdr:rowOff>36133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80173"/>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152222</xdr:rowOff>
    </xdr:from>
    <xdr:to>
      <xdr:col>6</xdr:col>
      <xdr:colOff>561975</xdr:colOff>
      <xdr:row>79</xdr:row>
      <xdr:rowOff>82372</xdr:rowOff>
    </xdr:to>
    <xdr:sp macro="" textlink="">
      <xdr:nvSpPr>
        <xdr:cNvPr id="189" name="円/楕円 188">
          <a:extLst>
            <a:ext uri="{FF2B5EF4-FFF2-40B4-BE49-F238E27FC236}">
              <a16:creationId xmlns:a16="http://schemas.microsoft.com/office/drawing/2014/main" id="{00000000-0008-0000-0600-0000BD000000}"/>
            </a:ext>
          </a:extLst>
        </xdr:cNvPr>
        <xdr:cNvSpPr/>
      </xdr:nvSpPr>
      <xdr:spPr>
        <a:xfrm>
          <a:off x="4584700" y="13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4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157431</xdr:rowOff>
    </xdr:from>
    <xdr:to>
      <xdr:col>5</xdr:col>
      <xdr:colOff>409575</xdr:colOff>
      <xdr:row>79</xdr:row>
      <xdr:rowOff>87581</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3746500" y="135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78708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7" y="136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160875</xdr:rowOff>
    </xdr:from>
    <xdr:to>
      <xdr:col>4</xdr:col>
      <xdr:colOff>206375</xdr:colOff>
      <xdr:row>79</xdr:row>
      <xdr:rowOff>91025</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2857500" y="13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82152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7" y="136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156783</xdr:rowOff>
    </xdr:from>
    <xdr:to>
      <xdr:col>3</xdr:col>
      <xdr:colOff>3175</xdr:colOff>
      <xdr:row>79</xdr:row>
      <xdr:rowOff>86933</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1968500" y="135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78060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7" y="136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156273</xdr:rowOff>
    </xdr:from>
    <xdr:to>
      <xdr:col>1</xdr:col>
      <xdr:colOff>485775</xdr:colOff>
      <xdr:row>79</xdr:row>
      <xdr:rowOff>86423</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079500" y="135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77550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7" y="1362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96135</xdr:rowOff>
    </xdr:from>
    <xdr:to>
      <xdr:col>6</xdr:col>
      <xdr:colOff>511175</xdr:colOff>
      <xdr:row>95</xdr:row>
      <xdr:rowOff>126746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83885"/>
          <a:ext cx="8382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a:extLst>
            <a:ext uri="{FF2B5EF4-FFF2-40B4-BE49-F238E27FC236}">
              <a16:creationId xmlns:a16="http://schemas.microsoft.com/office/drawing/2014/main" id="{00000000-0008-0000-0600-0000E7000000}"/>
            </a:ext>
          </a:extLst>
        </xdr:cNvPr>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96135</xdr:rowOff>
    </xdr:from>
    <xdr:to>
      <xdr:col>5</xdr:col>
      <xdr:colOff>358775</xdr:colOff>
      <xdr:row>95</xdr:row>
      <xdr:rowOff>170703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83885"/>
          <a:ext cx="889000" cy="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170703</xdr:rowOff>
    </xdr:from>
    <xdr:to>
      <xdr:col>4</xdr:col>
      <xdr:colOff>155575</xdr:colOff>
      <xdr:row>96</xdr:row>
      <xdr:rowOff>72154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58453"/>
          <a:ext cx="889000" cy="7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72154</xdr:rowOff>
    </xdr:from>
    <xdr:to>
      <xdr:col>2</xdr:col>
      <xdr:colOff>638175</xdr:colOff>
      <xdr:row>96</xdr:row>
      <xdr:rowOff>92728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313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75946</xdr:rowOff>
    </xdr:from>
    <xdr:to>
      <xdr:col>6</xdr:col>
      <xdr:colOff>561975</xdr:colOff>
      <xdr:row>96</xdr:row>
      <xdr:rowOff>6096</xdr:rowOff>
    </xdr:to>
    <xdr:sp macro="" textlink="">
      <xdr:nvSpPr>
        <xdr:cNvPr id="248" name="円/楕円 247">
          <a:extLst>
            <a:ext uri="{FF2B5EF4-FFF2-40B4-BE49-F238E27FC236}">
              <a16:creationId xmlns:a16="http://schemas.microsoft.com/office/drawing/2014/main" id="{00000000-0008-0000-0600-0000F8000000}"/>
            </a:ext>
          </a:extLst>
        </xdr:cNvPr>
        <xdr:cNvSpPr/>
      </xdr:nvSpPr>
      <xdr:spPr>
        <a:xfrm>
          <a:off x="4584700" y="163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98823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45335</xdr:rowOff>
    </xdr:from>
    <xdr:to>
      <xdr:col>5</xdr:col>
      <xdr:colOff>409575</xdr:colOff>
      <xdr:row>95</xdr:row>
      <xdr:rowOff>146935</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3746500" y="163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163462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0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119903</xdr:rowOff>
    </xdr:from>
    <xdr:to>
      <xdr:col>4</xdr:col>
      <xdr:colOff>206375</xdr:colOff>
      <xdr:row>96</xdr:row>
      <xdr:rowOff>50053</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2857500" y="164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41180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0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21354</xdr:rowOff>
    </xdr:from>
    <xdr:to>
      <xdr:col>3</xdr:col>
      <xdr:colOff>3175</xdr:colOff>
      <xdr:row>96</xdr:row>
      <xdr:rowOff>122954</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1968500" y="164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114081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41928</xdr:rowOff>
    </xdr:from>
    <xdr:to>
      <xdr:col>1</xdr:col>
      <xdr:colOff>485775</xdr:colOff>
      <xdr:row>96</xdr:row>
      <xdr:rowOff>143528</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079500" y="165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134655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149571</xdr:rowOff>
    </xdr:from>
    <xdr:to>
      <xdr:col>15</xdr:col>
      <xdr:colOff>180975</xdr:colOff>
      <xdr:row>36</xdr:row>
      <xdr:rowOff>158176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321771"/>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a:extLst>
            <a:ext uri="{FF2B5EF4-FFF2-40B4-BE49-F238E27FC236}">
              <a16:creationId xmlns:a16="http://schemas.microsoft.com/office/drawing/2014/main" id="{00000000-0008-0000-0600-00001E010000}"/>
            </a:ext>
          </a:extLst>
        </xdr:cNvPr>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158176</xdr:rowOff>
    </xdr:from>
    <xdr:to>
      <xdr:col>14</xdr:col>
      <xdr:colOff>28575</xdr:colOff>
      <xdr:row>37</xdr:row>
      <xdr:rowOff>17035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30376"/>
          <a:ext cx="889000" cy="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17035</xdr:rowOff>
    </xdr:from>
    <xdr:to>
      <xdr:col>12</xdr:col>
      <xdr:colOff>511175</xdr:colOff>
      <xdr:row>37</xdr:row>
      <xdr:rowOff>23679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60685"/>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21713</xdr:rowOff>
    </xdr:from>
    <xdr:to>
      <xdr:col>11</xdr:col>
      <xdr:colOff>307975</xdr:colOff>
      <xdr:row>37</xdr:row>
      <xdr:rowOff>23679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36536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71769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4" y="60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98771</xdr:rowOff>
    </xdr:from>
    <xdr:to>
      <xdr:col>15</xdr:col>
      <xdr:colOff>231775</xdr:colOff>
      <xdr:row>37</xdr:row>
      <xdr:rowOff>28921</xdr:rowOff>
    </xdr:to>
    <xdr:sp macro="" textlink="">
      <xdr:nvSpPr>
        <xdr:cNvPr id="303" name="円/楕円 302">
          <a:extLst>
            <a:ext uri="{FF2B5EF4-FFF2-40B4-BE49-F238E27FC236}">
              <a16:creationId xmlns:a16="http://schemas.microsoft.com/office/drawing/2014/main" id="{00000000-0008-0000-0600-00002F010000}"/>
            </a:ext>
          </a:extLst>
        </xdr:cNvPr>
        <xdr:cNvSpPr/>
      </xdr:nvSpPr>
      <xdr:spPr>
        <a:xfrm>
          <a:off x="10426700" y="62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121648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2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107376</xdr:rowOff>
    </xdr:from>
    <xdr:to>
      <xdr:col>14</xdr:col>
      <xdr:colOff>79375</xdr:colOff>
      <xdr:row>37</xdr:row>
      <xdr:rowOff>37526</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9588500" y="62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28653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4" y="637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137685</xdr:rowOff>
    </xdr:from>
    <xdr:to>
      <xdr:col>12</xdr:col>
      <xdr:colOff>561975</xdr:colOff>
      <xdr:row>37</xdr:row>
      <xdr:rowOff>67835</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8699500" y="63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58962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4" y="640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128,659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144329</xdr:rowOff>
    </xdr:from>
    <xdr:to>
      <xdr:col>11</xdr:col>
      <xdr:colOff>358775</xdr:colOff>
      <xdr:row>37</xdr:row>
      <xdr:rowOff>74479</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7810500" y="63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65606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4" y="640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142363</xdr:rowOff>
    </xdr:from>
    <xdr:to>
      <xdr:col>10</xdr:col>
      <xdr:colOff>155575</xdr:colOff>
      <xdr:row>37</xdr:row>
      <xdr:rowOff>72513</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6921500" y="631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63640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4" y="640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61864</xdr:rowOff>
    </xdr:from>
    <xdr:to>
      <xdr:col>15</xdr:col>
      <xdr:colOff>180975</xdr:colOff>
      <xdr:row>57</xdr:row>
      <xdr:rowOff>103044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834514"/>
          <a:ext cx="8382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a:extLst>
            <a:ext uri="{FF2B5EF4-FFF2-40B4-BE49-F238E27FC236}">
              <a16:creationId xmlns:a16="http://schemas.microsoft.com/office/drawing/2014/main" id="{00000000-0008-0000-0600-000053010000}"/>
            </a:ext>
          </a:extLst>
        </xdr:cNvPr>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1253</xdr:rowOff>
    </xdr:from>
    <xdr:to>
      <xdr:col>14</xdr:col>
      <xdr:colOff>28575</xdr:colOff>
      <xdr:row>57</xdr:row>
      <xdr:rowOff>103044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773903"/>
          <a:ext cx="889000" cy="10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a:extLst>
            <a:ext uri="{FF2B5EF4-FFF2-40B4-BE49-F238E27FC236}">
              <a16:creationId xmlns:a16="http://schemas.microsoft.com/office/drawing/2014/main" id="{00000000-0008-0000-0600-000055010000}"/>
            </a:ext>
          </a:extLst>
        </xdr:cNvPr>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1253</xdr:rowOff>
    </xdr:from>
    <xdr:to>
      <xdr:col>12</xdr:col>
      <xdr:colOff>511175</xdr:colOff>
      <xdr:row>57</xdr:row>
      <xdr:rowOff>47527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773903"/>
          <a:ext cx="8890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a:extLst>
            <a:ext uri="{FF2B5EF4-FFF2-40B4-BE49-F238E27FC236}">
              <a16:creationId xmlns:a16="http://schemas.microsoft.com/office/drawing/2014/main" id="{00000000-0008-0000-0600-000058010000}"/>
            </a:ext>
          </a:extLst>
        </xdr:cNvPr>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47527</xdr:rowOff>
    </xdr:from>
    <xdr:to>
      <xdr:col>11</xdr:col>
      <xdr:colOff>307975</xdr:colOff>
      <xdr:row>57</xdr:row>
      <xdr:rowOff>129973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820177"/>
          <a:ext cx="889000" cy="8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a:extLst>
            <a:ext uri="{FF2B5EF4-FFF2-40B4-BE49-F238E27FC236}">
              <a16:creationId xmlns:a16="http://schemas.microsoft.com/office/drawing/2014/main" id="{00000000-0008-0000-0600-00005D010000}"/>
            </a:ext>
          </a:extLst>
        </xdr:cNvPr>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11064</xdr:rowOff>
    </xdr:from>
    <xdr:to>
      <xdr:col>15</xdr:col>
      <xdr:colOff>231775</xdr:colOff>
      <xdr:row>57</xdr:row>
      <xdr:rowOff>112664</xdr:rowOff>
    </xdr:to>
    <xdr:sp macro="" textlink="">
      <xdr:nvSpPr>
        <xdr:cNvPr id="356" name="円/楕円 355">
          <a:extLst>
            <a:ext uri="{FF2B5EF4-FFF2-40B4-BE49-F238E27FC236}">
              <a16:creationId xmlns:a16="http://schemas.microsoft.com/office/drawing/2014/main" id="{00000000-0008-0000-0600-000064010000}"/>
            </a:ext>
          </a:extLst>
        </xdr:cNvPr>
        <xdr:cNvSpPr/>
      </xdr:nvSpPr>
      <xdr:spPr>
        <a:xfrm>
          <a:off x="10426700" y="97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5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52244</xdr:rowOff>
    </xdr:from>
    <xdr:to>
      <xdr:col>14</xdr:col>
      <xdr:colOff>79375</xdr:colOff>
      <xdr:row>57</xdr:row>
      <xdr:rowOff>153844</xdr:rowOff>
    </xdr:to>
    <xdr:sp macro="" textlink="">
      <xdr:nvSpPr>
        <xdr:cNvPr id="358" name="円/楕円 357">
          <a:extLst>
            <a:ext uri="{FF2B5EF4-FFF2-40B4-BE49-F238E27FC236}">
              <a16:creationId xmlns:a16="http://schemas.microsoft.com/office/drawing/2014/main" id="{00000000-0008-0000-0600-000066010000}"/>
            </a:ext>
          </a:extLst>
        </xdr:cNvPr>
        <xdr:cNvSpPr/>
      </xdr:nvSpPr>
      <xdr:spPr>
        <a:xfrm>
          <a:off x="9588500" y="98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144971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4" y="991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121903</xdr:rowOff>
    </xdr:from>
    <xdr:to>
      <xdr:col>12</xdr:col>
      <xdr:colOff>561975</xdr:colOff>
      <xdr:row>57</xdr:row>
      <xdr:rowOff>52053</xdr:rowOff>
    </xdr:to>
    <xdr:sp macro="" textlink="">
      <xdr:nvSpPr>
        <xdr:cNvPr id="360" name="円/楕円 359">
          <a:extLst>
            <a:ext uri="{FF2B5EF4-FFF2-40B4-BE49-F238E27FC236}">
              <a16:creationId xmlns:a16="http://schemas.microsoft.com/office/drawing/2014/main" id="{00000000-0008-0000-0600-000068010000}"/>
            </a:ext>
          </a:extLst>
        </xdr:cNvPr>
        <xdr:cNvSpPr/>
      </xdr:nvSpPr>
      <xdr:spPr>
        <a:xfrm>
          <a:off x="8699500" y="97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68580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4" y="949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342,252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168177</xdr:rowOff>
    </xdr:from>
    <xdr:to>
      <xdr:col>11</xdr:col>
      <xdr:colOff>358775</xdr:colOff>
      <xdr:row>57</xdr:row>
      <xdr:rowOff>98327</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7810500" y="976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114854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4" y="954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79173</xdr:rowOff>
    </xdr:from>
    <xdr:to>
      <xdr:col>10</xdr:col>
      <xdr:colOff>155575</xdr:colOff>
      <xdr:row>58</xdr:row>
      <xdr:rowOff>9323</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6921500" y="985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450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4" y="994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a:extLst>
            <a:ext uri="{FF2B5EF4-FFF2-40B4-BE49-F238E27FC236}">
              <a16:creationId xmlns:a16="http://schemas.microsoft.com/office/drawing/2014/main" id="{00000000-0008-0000-0600-00008C010000}"/>
            </a:ext>
          </a:extLst>
        </xdr:cNvPr>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a:extLst>
            <a:ext uri="{FF2B5EF4-FFF2-40B4-BE49-F238E27FC236}">
              <a16:creationId xmlns:a16="http://schemas.microsoft.com/office/drawing/2014/main" id="{00000000-0008-0000-0600-00008D010000}"/>
            </a:ext>
          </a:extLst>
        </xdr:cNvPr>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04" name="円/楕円 403">
          <a:extLst>
            <a:ext uri="{FF2B5EF4-FFF2-40B4-BE49-F238E27FC236}">
              <a16:creationId xmlns:a16="http://schemas.microsoft.com/office/drawing/2014/main" id="{00000000-0008-0000-0600-000094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05" name="普通建設事業費 （ うち新規整備　）該当値テキスト">
          <a:extLst>
            <a:ext uri="{FF2B5EF4-FFF2-40B4-BE49-F238E27FC236}">
              <a16:creationId xmlns:a16="http://schemas.microsoft.com/office/drawing/2014/main" id="{00000000-0008-0000-0600-000095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06" name="円/楕円 405">
          <a:extLst>
            <a:ext uri="{FF2B5EF4-FFF2-40B4-BE49-F238E27FC236}">
              <a16:creationId xmlns:a16="http://schemas.microsoft.com/office/drawing/2014/main" id="{00000000-0008-0000-0600-000096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a:extLst>
            <a:ext uri="{FF2B5EF4-FFF2-40B4-BE49-F238E27FC236}">
              <a16:creationId xmlns:a16="http://schemas.microsoft.com/office/drawing/2014/main" id="{00000000-0008-0000-0600-00009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a:extLst>
            <a:ext uri="{FF2B5EF4-FFF2-40B4-BE49-F238E27FC236}">
              <a16:creationId xmlns:a16="http://schemas.microsoft.com/office/drawing/2014/main" id="{00000000-0008-0000-0600-00009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a:extLst>
            <a:ext uri="{FF2B5EF4-FFF2-40B4-BE49-F238E27FC236}">
              <a16:creationId xmlns:a16="http://schemas.microsoft.com/office/drawing/2014/main" id="{00000000-0008-0000-0600-00009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a:extLst>
            <a:ext uri="{FF2B5EF4-FFF2-40B4-BE49-F238E27FC236}">
              <a16:creationId xmlns:a16="http://schemas.microsoft.com/office/drawing/2014/main" id="{00000000-0008-0000-0600-00009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a:extLst>
            <a:ext uri="{FF2B5EF4-FFF2-40B4-BE49-F238E27FC236}">
              <a16:creationId xmlns:a16="http://schemas.microsoft.com/office/drawing/2014/main" id="{00000000-0008-0000-0600-00009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a:extLst>
            <a:ext uri="{FF2B5EF4-FFF2-40B4-BE49-F238E27FC236}">
              <a16:creationId xmlns:a16="http://schemas.microsoft.com/office/drawing/2014/main" id="{00000000-0008-0000-0600-00009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a:extLst>
            <a:ext uri="{FF2B5EF4-FFF2-40B4-BE49-F238E27FC236}">
              <a16:creationId xmlns:a16="http://schemas.microsoft.com/office/drawing/2014/main" id="{00000000-0008-0000-0600-00009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a:extLst>
            <a:ext uri="{FF2B5EF4-FFF2-40B4-BE49-F238E27FC236}">
              <a16:creationId xmlns:a16="http://schemas.microsoft.com/office/drawing/2014/main" id="{00000000-0008-0000-0600-0000B0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a:extLst>
            <a:ext uri="{FF2B5EF4-FFF2-40B4-BE49-F238E27FC236}">
              <a16:creationId xmlns:a16="http://schemas.microsoft.com/office/drawing/2014/main" id="{00000000-0008-0000-0600-0000B2010000}"/>
            </a:ext>
          </a:extLst>
        </xdr:cNvPr>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39959</xdr:rowOff>
    </xdr:from>
    <xdr:to>
      <xdr:col>15</xdr:col>
      <xdr:colOff>180975</xdr:colOff>
      <xdr:row>98</xdr:row>
      <xdr:rowOff>96924</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flipV="1">
          <a:off x="9639300" y="16842059"/>
          <a:ext cx="838200" cy="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a:extLst>
            <a:ext uri="{FF2B5EF4-FFF2-40B4-BE49-F238E27FC236}">
              <a16:creationId xmlns:a16="http://schemas.microsoft.com/office/drawing/2014/main" id="{00000000-0008-0000-0600-0000B5010000}"/>
            </a:ext>
          </a:extLst>
        </xdr:cNvPr>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a:extLst>
            <a:ext uri="{FF2B5EF4-FFF2-40B4-BE49-F238E27FC236}">
              <a16:creationId xmlns:a16="http://schemas.microsoft.com/office/drawing/2014/main" id="{00000000-0008-0000-0600-0000B6010000}"/>
            </a:ext>
          </a:extLst>
        </xdr:cNvPr>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a:extLst>
            <a:ext uri="{FF2B5EF4-FFF2-40B4-BE49-F238E27FC236}">
              <a16:creationId xmlns:a16="http://schemas.microsoft.com/office/drawing/2014/main" id="{00000000-0008-0000-0600-0000B7010000}"/>
            </a:ext>
          </a:extLst>
        </xdr:cNvPr>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156999</xdr:rowOff>
    </xdr:from>
    <xdr:ext cx="599010"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9339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160609</xdr:rowOff>
    </xdr:from>
    <xdr:to>
      <xdr:col>15</xdr:col>
      <xdr:colOff>231775</xdr:colOff>
      <xdr:row>98</xdr:row>
      <xdr:rowOff>90759</xdr:rowOff>
    </xdr:to>
    <xdr:sp macro="" textlink="">
      <xdr:nvSpPr>
        <xdr:cNvPr id="446" name="円/楕円 445">
          <a:extLst>
            <a:ext uri="{FF2B5EF4-FFF2-40B4-BE49-F238E27FC236}">
              <a16:creationId xmlns:a16="http://schemas.microsoft.com/office/drawing/2014/main" id="{00000000-0008-0000-0600-0000BE010000}"/>
            </a:ext>
          </a:extLst>
        </xdr:cNvPr>
        <xdr:cNvSpPr/>
      </xdr:nvSpPr>
      <xdr:spPr>
        <a:xfrm>
          <a:off x="10426700" y="1679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12036</xdr:rowOff>
    </xdr:from>
    <xdr:ext cx="599010" cy="259045"/>
    <xdr:sp macro="" textlink="">
      <xdr:nvSpPr>
        <xdr:cNvPr id="447" name="普通建設事業費 （ うち更新整備　）該当値テキスト">
          <a:extLst>
            <a:ext uri="{FF2B5EF4-FFF2-40B4-BE49-F238E27FC236}">
              <a16:creationId xmlns:a16="http://schemas.microsoft.com/office/drawing/2014/main" id="{00000000-0008-0000-0600-0000BF010000}"/>
            </a:ext>
          </a:extLst>
        </xdr:cNvPr>
        <xdr:cNvSpPr txBox="1"/>
      </xdr:nvSpPr>
      <xdr:spPr>
        <a:xfrm>
          <a:off x="10528300" y="1664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46124</xdr:rowOff>
    </xdr:from>
    <xdr:to>
      <xdr:col>14</xdr:col>
      <xdr:colOff>79375</xdr:colOff>
      <xdr:row>98</xdr:row>
      <xdr:rowOff>147724</xdr:rowOff>
    </xdr:to>
    <xdr:sp macro="" textlink="">
      <xdr:nvSpPr>
        <xdr:cNvPr id="448" name="円/楕円 447">
          <a:extLst>
            <a:ext uri="{FF2B5EF4-FFF2-40B4-BE49-F238E27FC236}">
              <a16:creationId xmlns:a16="http://schemas.microsoft.com/office/drawing/2014/main" id="{00000000-0008-0000-0600-0000C0010000}"/>
            </a:ext>
          </a:extLst>
        </xdr:cNvPr>
        <xdr:cNvSpPr/>
      </xdr:nvSpPr>
      <xdr:spPr>
        <a:xfrm>
          <a:off x="9588500" y="168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164251</xdr:rowOff>
    </xdr:from>
    <xdr:ext cx="599010"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39794" y="1662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a:extLst>
            <a:ext uri="{FF2B5EF4-FFF2-40B4-BE49-F238E27FC236}">
              <a16:creationId xmlns:a16="http://schemas.microsoft.com/office/drawing/2014/main" id="{00000000-0008-0000-0600-0000C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a:extLst>
            <a:ext uri="{FF2B5EF4-FFF2-40B4-BE49-F238E27FC236}">
              <a16:creationId xmlns:a16="http://schemas.microsoft.com/office/drawing/2014/main" id="{00000000-0008-0000-0600-0000C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a:extLst>
            <a:ext uri="{FF2B5EF4-FFF2-40B4-BE49-F238E27FC236}">
              <a16:creationId xmlns:a16="http://schemas.microsoft.com/office/drawing/2014/main" id="{00000000-0008-0000-0600-0000C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a:extLst>
            <a:ext uri="{FF2B5EF4-FFF2-40B4-BE49-F238E27FC236}">
              <a16:creationId xmlns:a16="http://schemas.microsoft.com/office/drawing/2014/main" id="{00000000-0008-0000-0600-0000C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a:extLst>
            <a:ext uri="{FF2B5EF4-FFF2-40B4-BE49-F238E27FC236}">
              <a16:creationId xmlns:a16="http://schemas.microsoft.com/office/drawing/2014/main" id="{00000000-0008-0000-0600-0000C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a:extLst>
            <a:ext uri="{FF2B5EF4-FFF2-40B4-BE49-F238E27FC236}">
              <a16:creationId xmlns:a16="http://schemas.microsoft.com/office/drawing/2014/main" id="{00000000-0008-0000-0600-0000D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a:extLst>
            <a:ext uri="{FF2B5EF4-FFF2-40B4-BE49-F238E27FC236}">
              <a16:creationId xmlns:a16="http://schemas.microsoft.com/office/drawing/2014/main" id="{00000000-0008-0000-0600-0000DA010000}"/>
            </a:ext>
          </a:extLst>
        </xdr:cNvPr>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a:extLst>
            <a:ext uri="{FF2B5EF4-FFF2-40B4-BE49-F238E27FC236}">
              <a16:creationId xmlns:a16="http://schemas.microsoft.com/office/drawing/2014/main" id="{00000000-0008-0000-0600-0000DC010000}"/>
            </a:ext>
          </a:extLst>
        </xdr:cNvPr>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33104</xdr:rowOff>
    </xdr:from>
    <xdr:to>
      <xdr:col>23</xdr:col>
      <xdr:colOff>517525</xdr:colOff>
      <xdr:row>39</xdr:row>
      <xdr:rowOff>44450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5481300" y="6719654"/>
          <a:ext cx="8382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a:extLst>
            <a:ext uri="{FF2B5EF4-FFF2-40B4-BE49-F238E27FC236}">
              <a16:creationId xmlns:a16="http://schemas.microsoft.com/office/drawing/2014/main" id="{00000000-0008-0000-0600-0000DF010000}"/>
            </a:ext>
          </a:extLst>
        </xdr:cNvPr>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a:extLst>
            <a:ext uri="{FF2B5EF4-FFF2-40B4-BE49-F238E27FC236}">
              <a16:creationId xmlns:a16="http://schemas.microsoft.com/office/drawing/2014/main" id="{00000000-0008-0000-0600-0000E0010000}"/>
            </a:ext>
          </a:extLst>
        </xdr:cNvPr>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25354</xdr:rowOff>
    </xdr:from>
    <xdr:to>
      <xdr:col>22</xdr:col>
      <xdr:colOff>365125</xdr:colOff>
      <xdr:row>39</xdr:row>
      <xdr:rowOff>33104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4592300" y="6711904"/>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a:extLst>
            <a:ext uri="{FF2B5EF4-FFF2-40B4-BE49-F238E27FC236}">
              <a16:creationId xmlns:a16="http://schemas.microsoft.com/office/drawing/2014/main" id="{00000000-0008-0000-0600-0000E2010000}"/>
            </a:ext>
          </a:extLst>
        </xdr:cNvPr>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57534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5214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45425</xdr:rowOff>
    </xdr:from>
    <xdr:to>
      <xdr:col>21</xdr:col>
      <xdr:colOff>161925</xdr:colOff>
      <xdr:row>39</xdr:row>
      <xdr:rowOff>25354</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3703300" y="6560525"/>
          <a:ext cx="889000" cy="1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a:extLst>
            <a:ext uri="{FF2B5EF4-FFF2-40B4-BE49-F238E27FC236}">
              <a16:creationId xmlns:a16="http://schemas.microsoft.com/office/drawing/2014/main" id="{00000000-0008-0000-0600-0000E5010000}"/>
            </a:ext>
          </a:extLst>
        </xdr:cNvPr>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45425</xdr:rowOff>
    </xdr:from>
    <xdr:to>
      <xdr:col>19</xdr:col>
      <xdr:colOff>644525</xdr:colOff>
      <xdr:row>38</xdr:row>
      <xdr:rowOff>141834</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flipV="1">
          <a:off x="12814300" y="6560525"/>
          <a:ext cx="889000" cy="9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a:extLst>
            <a:ext uri="{FF2B5EF4-FFF2-40B4-BE49-F238E27FC236}">
              <a16:creationId xmlns:a16="http://schemas.microsoft.com/office/drawing/2014/main" id="{00000000-0008-0000-0600-0000E8010000}"/>
            </a:ext>
          </a:extLst>
        </xdr:cNvPr>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162444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3436111" y="66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a:extLst>
            <a:ext uri="{FF2B5EF4-FFF2-40B4-BE49-F238E27FC236}">
              <a16:creationId xmlns:a16="http://schemas.microsoft.com/office/drawing/2014/main" id="{00000000-0008-0000-0600-0000EA010000}"/>
            </a:ext>
          </a:extLst>
        </xdr:cNvPr>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26472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547111" y="67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497" name="円/楕円 496">
          <a:extLst>
            <a:ext uri="{FF2B5EF4-FFF2-40B4-BE49-F238E27FC236}">
              <a16:creationId xmlns:a16="http://schemas.microsoft.com/office/drawing/2014/main" id="{00000000-0008-0000-0600-0000F101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a:extLst>
            <a:ext uri="{FF2B5EF4-FFF2-40B4-BE49-F238E27FC236}">
              <a16:creationId xmlns:a16="http://schemas.microsoft.com/office/drawing/2014/main" id="{00000000-0008-0000-0600-0000F2010000}"/>
            </a:ext>
          </a:extLst>
        </xdr:cNvPr>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153754</xdr:rowOff>
    </xdr:from>
    <xdr:to>
      <xdr:col>22</xdr:col>
      <xdr:colOff>415925</xdr:colOff>
      <xdr:row>39</xdr:row>
      <xdr:rowOff>83904</xdr:rowOff>
    </xdr:to>
    <xdr:sp macro="" textlink="">
      <xdr:nvSpPr>
        <xdr:cNvPr id="499" name="円/楕円 498">
          <a:extLst>
            <a:ext uri="{FF2B5EF4-FFF2-40B4-BE49-F238E27FC236}">
              <a16:creationId xmlns:a16="http://schemas.microsoft.com/office/drawing/2014/main" id="{00000000-0008-0000-0600-0000F3010000}"/>
            </a:ext>
          </a:extLst>
        </xdr:cNvPr>
        <xdr:cNvSpPr/>
      </xdr:nvSpPr>
      <xdr:spPr>
        <a:xfrm>
          <a:off x="15430500" y="66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75031</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5246427" y="67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146004</xdr:rowOff>
    </xdr:from>
    <xdr:to>
      <xdr:col>21</xdr:col>
      <xdr:colOff>212725</xdr:colOff>
      <xdr:row>39</xdr:row>
      <xdr:rowOff>76154</xdr:rowOff>
    </xdr:to>
    <xdr:sp macro="" textlink="">
      <xdr:nvSpPr>
        <xdr:cNvPr id="501" name="円/楕円 500">
          <a:extLst>
            <a:ext uri="{FF2B5EF4-FFF2-40B4-BE49-F238E27FC236}">
              <a16:creationId xmlns:a16="http://schemas.microsoft.com/office/drawing/2014/main" id="{00000000-0008-0000-0600-0000F5010000}"/>
            </a:ext>
          </a:extLst>
        </xdr:cNvPr>
        <xdr:cNvSpPr/>
      </xdr:nvSpPr>
      <xdr:spPr>
        <a:xfrm>
          <a:off x="14541500" y="66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67281</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57427" y="675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166075</xdr:rowOff>
    </xdr:from>
    <xdr:to>
      <xdr:col>20</xdr:col>
      <xdr:colOff>9525</xdr:colOff>
      <xdr:row>38</xdr:row>
      <xdr:rowOff>96225</xdr:rowOff>
    </xdr:to>
    <xdr:sp macro="" textlink="">
      <xdr:nvSpPr>
        <xdr:cNvPr id="503" name="円/楕円 502">
          <a:extLst>
            <a:ext uri="{FF2B5EF4-FFF2-40B4-BE49-F238E27FC236}">
              <a16:creationId xmlns:a16="http://schemas.microsoft.com/office/drawing/2014/main" id="{00000000-0008-0000-0600-0000F7010000}"/>
            </a:ext>
          </a:extLst>
        </xdr:cNvPr>
        <xdr:cNvSpPr/>
      </xdr:nvSpPr>
      <xdr:spPr>
        <a:xfrm>
          <a:off x="13652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112753</xdr:rowOff>
    </xdr:from>
    <xdr:ext cx="534377"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3436111" y="62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91034</xdr:rowOff>
    </xdr:from>
    <xdr:to>
      <xdr:col>18</xdr:col>
      <xdr:colOff>492125</xdr:colOff>
      <xdr:row>39</xdr:row>
      <xdr:rowOff>21184</xdr:rowOff>
    </xdr:to>
    <xdr:sp macro="" textlink="">
      <xdr:nvSpPr>
        <xdr:cNvPr id="505" name="円/楕円 504">
          <a:extLst>
            <a:ext uri="{FF2B5EF4-FFF2-40B4-BE49-F238E27FC236}">
              <a16:creationId xmlns:a16="http://schemas.microsoft.com/office/drawing/2014/main" id="{00000000-0008-0000-0600-0000F9010000}"/>
            </a:ext>
          </a:extLst>
        </xdr:cNvPr>
        <xdr:cNvSpPr/>
      </xdr:nvSpPr>
      <xdr:spPr>
        <a:xfrm>
          <a:off x="12763500" y="66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37711</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547111" y="63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a:extLst>
            <a:ext uri="{FF2B5EF4-FFF2-40B4-BE49-F238E27FC236}">
              <a16:creationId xmlns:a16="http://schemas.microsoft.com/office/drawing/2014/main" id="{00000000-0008-0000-0600-00000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a:extLst>
            <a:ext uri="{FF2B5EF4-FFF2-40B4-BE49-F238E27FC236}">
              <a16:creationId xmlns:a16="http://schemas.microsoft.com/office/drawing/2014/main" id="{00000000-0008-0000-0600-00000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a:extLst>
            <a:ext uri="{FF2B5EF4-FFF2-40B4-BE49-F238E27FC236}">
              <a16:creationId xmlns:a16="http://schemas.microsoft.com/office/drawing/2014/main" id="{00000000-0008-0000-0600-00000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a:extLst>
            <a:ext uri="{FF2B5EF4-FFF2-40B4-BE49-F238E27FC236}">
              <a16:creationId xmlns:a16="http://schemas.microsoft.com/office/drawing/2014/main" id="{00000000-0008-0000-0600-00001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a:extLst>
            <a:ext uri="{FF2B5EF4-FFF2-40B4-BE49-F238E27FC236}">
              <a16:creationId xmlns:a16="http://schemas.microsoft.com/office/drawing/2014/main" id="{00000000-0008-0000-0600-000013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a:extLst>
            <a:ext uri="{FF2B5EF4-FFF2-40B4-BE49-F238E27FC236}">
              <a16:creationId xmlns:a16="http://schemas.microsoft.com/office/drawing/2014/main" id="{00000000-0008-0000-0600-000015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a:extLst>
            <a:ext uri="{FF2B5EF4-FFF2-40B4-BE49-F238E27FC236}">
              <a16:creationId xmlns:a16="http://schemas.microsoft.com/office/drawing/2014/main" id="{00000000-0008-0000-0600-000018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a:extLst>
            <a:ext uri="{FF2B5EF4-FFF2-40B4-BE49-F238E27FC236}">
              <a16:creationId xmlns:a16="http://schemas.microsoft.com/office/drawing/2014/main" id="{00000000-0008-0000-0600-000019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a:extLst>
            <a:ext uri="{FF2B5EF4-FFF2-40B4-BE49-F238E27FC236}">
              <a16:creationId xmlns:a16="http://schemas.microsoft.com/office/drawing/2014/main" id="{00000000-0008-0000-0600-00001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a:extLst>
            <a:ext uri="{FF2B5EF4-FFF2-40B4-BE49-F238E27FC236}">
              <a16:creationId xmlns:a16="http://schemas.microsoft.com/office/drawing/2014/main" id="{00000000-0008-0000-0600-00001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a:extLst>
            <a:ext uri="{FF2B5EF4-FFF2-40B4-BE49-F238E27FC236}">
              <a16:creationId xmlns:a16="http://schemas.microsoft.com/office/drawing/2014/main" id="{00000000-0008-0000-0600-00002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a:extLst>
            <a:ext uri="{FF2B5EF4-FFF2-40B4-BE49-F238E27FC236}">
              <a16:creationId xmlns:a16="http://schemas.microsoft.com/office/drawing/2014/main" id="{00000000-0008-0000-0600-00002B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a:extLst>
            <a:ext uri="{FF2B5EF4-FFF2-40B4-BE49-F238E27FC236}">
              <a16:creationId xmlns:a16="http://schemas.microsoft.com/office/drawing/2014/main" id="{00000000-0008-0000-0600-00002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a:extLst>
            <a:ext uri="{FF2B5EF4-FFF2-40B4-BE49-F238E27FC236}">
              <a16:creationId xmlns:a16="http://schemas.microsoft.com/office/drawing/2014/main" id="{00000000-0008-0000-0600-00003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a:extLst>
            <a:ext uri="{FF2B5EF4-FFF2-40B4-BE49-F238E27FC236}">
              <a16:creationId xmlns:a16="http://schemas.microsoft.com/office/drawing/2014/main" id="{00000000-0008-0000-0600-00004A020000}"/>
            </a:ext>
          </a:extLst>
        </xdr:cNvPr>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a:extLst>
            <a:ext uri="{FF2B5EF4-FFF2-40B4-BE49-F238E27FC236}">
              <a16:creationId xmlns:a16="http://schemas.microsoft.com/office/drawing/2014/main" id="{00000000-0008-0000-0600-00004C020000}"/>
            </a:ext>
          </a:extLst>
        </xdr:cNvPr>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144876</xdr:rowOff>
    </xdr:from>
    <xdr:to>
      <xdr:col>23</xdr:col>
      <xdr:colOff>517525</xdr:colOff>
      <xdr:row>75</xdr:row>
      <xdr:rowOff>18270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5481300" y="12832176"/>
          <a:ext cx="8382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a:extLst>
            <a:ext uri="{FF2B5EF4-FFF2-40B4-BE49-F238E27FC236}">
              <a16:creationId xmlns:a16="http://schemas.microsoft.com/office/drawing/2014/main" id="{00000000-0008-0000-0600-00004F020000}"/>
            </a:ext>
          </a:extLst>
        </xdr:cNvPr>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a:extLst>
            <a:ext uri="{FF2B5EF4-FFF2-40B4-BE49-F238E27FC236}">
              <a16:creationId xmlns:a16="http://schemas.microsoft.com/office/drawing/2014/main" id="{00000000-0008-0000-0600-000050020000}"/>
            </a:ext>
          </a:extLst>
        </xdr:cNvPr>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43455</xdr:rowOff>
    </xdr:from>
    <xdr:to>
      <xdr:col>22</xdr:col>
      <xdr:colOff>365125</xdr:colOff>
      <xdr:row>74</xdr:row>
      <xdr:rowOff>144876</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4592300" y="12730755"/>
          <a:ext cx="889000" cy="10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a:extLst>
            <a:ext uri="{FF2B5EF4-FFF2-40B4-BE49-F238E27FC236}">
              <a16:creationId xmlns:a16="http://schemas.microsoft.com/office/drawing/2014/main" id="{00000000-0008-0000-0600-000052020000}"/>
            </a:ext>
          </a:extLst>
        </xdr:cNvPr>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35101</xdr:rowOff>
    </xdr:from>
    <xdr:ext cx="59901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181794" y="1323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43455</xdr:rowOff>
    </xdr:from>
    <xdr:to>
      <xdr:col>21</xdr:col>
      <xdr:colOff>161925</xdr:colOff>
      <xdr:row>74</xdr:row>
      <xdr:rowOff>145038</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flipV="1">
          <a:off x="13703300" y="12730755"/>
          <a:ext cx="889000" cy="10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a:extLst>
            <a:ext uri="{FF2B5EF4-FFF2-40B4-BE49-F238E27FC236}">
              <a16:creationId xmlns:a16="http://schemas.microsoft.com/office/drawing/2014/main" id="{00000000-0008-0000-0600-000055020000}"/>
            </a:ext>
          </a:extLst>
        </xdr:cNvPr>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31985</xdr:rowOff>
    </xdr:from>
    <xdr:ext cx="59901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292794" y="132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8475</xdr:rowOff>
    </xdr:from>
    <xdr:to>
      <xdr:col>19</xdr:col>
      <xdr:colOff>644525</xdr:colOff>
      <xdr:row>74</xdr:row>
      <xdr:rowOff>145038</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814300" y="12695775"/>
          <a:ext cx="889000" cy="1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a:extLst>
            <a:ext uri="{FF2B5EF4-FFF2-40B4-BE49-F238E27FC236}">
              <a16:creationId xmlns:a16="http://schemas.microsoft.com/office/drawing/2014/main" id="{00000000-0008-0000-0600-000058020000}"/>
            </a:ext>
          </a:extLst>
        </xdr:cNvPr>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15967</xdr:rowOff>
    </xdr:from>
    <xdr:ext cx="59901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403794" y="132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6915</xdr:rowOff>
    </xdr:from>
    <xdr:ext cx="59901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514794" y="1320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138920</xdr:rowOff>
    </xdr:from>
    <xdr:to>
      <xdr:col>23</xdr:col>
      <xdr:colOff>568325</xdr:colOff>
      <xdr:row>75</xdr:row>
      <xdr:rowOff>69070</xdr:rowOff>
    </xdr:to>
    <xdr:sp macro="" textlink="">
      <xdr:nvSpPr>
        <xdr:cNvPr id="609" name="円/楕円 608">
          <a:extLst>
            <a:ext uri="{FF2B5EF4-FFF2-40B4-BE49-F238E27FC236}">
              <a16:creationId xmlns:a16="http://schemas.microsoft.com/office/drawing/2014/main" id="{00000000-0008-0000-0600-000061020000}"/>
            </a:ext>
          </a:extLst>
        </xdr:cNvPr>
        <xdr:cNvSpPr/>
      </xdr:nvSpPr>
      <xdr:spPr>
        <a:xfrm>
          <a:off x="16268700" y="128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161797</xdr:rowOff>
    </xdr:from>
    <xdr:ext cx="599010" cy="259045"/>
    <xdr:sp macro="" textlink="">
      <xdr:nvSpPr>
        <xdr:cNvPr id="610" name="公債費該当値テキスト">
          <a:extLst>
            <a:ext uri="{FF2B5EF4-FFF2-40B4-BE49-F238E27FC236}">
              <a16:creationId xmlns:a16="http://schemas.microsoft.com/office/drawing/2014/main" id="{00000000-0008-0000-0600-000062020000}"/>
            </a:ext>
          </a:extLst>
        </xdr:cNvPr>
        <xdr:cNvSpPr txBox="1"/>
      </xdr:nvSpPr>
      <xdr:spPr>
        <a:xfrm>
          <a:off x="16370300" y="1267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278,119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94076</xdr:rowOff>
    </xdr:from>
    <xdr:to>
      <xdr:col>22</xdr:col>
      <xdr:colOff>415925</xdr:colOff>
      <xdr:row>75</xdr:row>
      <xdr:rowOff>24226</xdr:rowOff>
    </xdr:to>
    <xdr:sp macro="" textlink="">
      <xdr:nvSpPr>
        <xdr:cNvPr id="611" name="円/楕円 610">
          <a:extLst>
            <a:ext uri="{FF2B5EF4-FFF2-40B4-BE49-F238E27FC236}">
              <a16:creationId xmlns:a16="http://schemas.microsoft.com/office/drawing/2014/main" id="{00000000-0008-0000-0600-000063020000}"/>
            </a:ext>
          </a:extLst>
        </xdr:cNvPr>
        <xdr:cNvSpPr/>
      </xdr:nvSpPr>
      <xdr:spPr>
        <a:xfrm>
          <a:off x="15430500" y="127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40753</xdr:rowOff>
    </xdr:from>
    <xdr:ext cx="59901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181794" y="1255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297,736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164105</xdr:rowOff>
    </xdr:from>
    <xdr:to>
      <xdr:col>21</xdr:col>
      <xdr:colOff>212725</xdr:colOff>
      <xdr:row>74</xdr:row>
      <xdr:rowOff>94255</xdr:rowOff>
    </xdr:to>
    <xdr:sp macro="" textlink="">
      <xdr:nvSpPr>
        <xdr:cNvPr id="613" name="円/楕円 612">
          <a:extLst>
            <a:ext uri="{FF2B5EF4-FFF2-40B4-BE49-F238E27FC236}">
              <a16:creationId xmlns:a16="http://schemas.microsoft.com/office/drawing/2014/main" id="{00000000-0008-0000-0600-000065020000}"/>
            </a:ext>
          </a:extLst>
        </xdr:cNvPr>
        <xdr:cNvSpPr/>
      </xdr:nvSpPr>
      <xdr:spPr>
        <a:xfrm>
          <a:off x="14541500" y="126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110782</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292794" y="1245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342,102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94238</xdr:rowOff>
    </xdr:from>
    <xdr:to>
      <xdr:col>20</xdr:col>
      <xdr:colOff>9525</xdr:colOff>
      <xdr:row>75</xdr:row>
      <xdr:rowOff>24388</xdr:rowOff>
    </xdr:to>
    <xdr:sp macro="" textlink="">
      <xdr:nvSpPr>
        <xdr:cNvPr id="615" name="円/楕円 614">
          <a:extLst>
            <a:ext uri="{FF2B5EF4-FFF2-40B4-BE49-F238E27FC236}">
              <a16:creationId xmlns:a16="http://schemas.microsoft.com/office/drawing/2014/main" id="{00000000-0008-0000-0600-000067020000}"/>
            </a:ext>
          </a:extLst>
        </xdr:cNvPr>
        <xdr:cNvSpPr/>
      </xdr:nvSpPr>
      <xdr:spPr>
        <a:xfrm>
          <a:off x="13652500" y="127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40915</xdr:rowOff>
    </xdr:from>
    <xdr:ext cx="59901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403794" y="1255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297,665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129125</xdr:rowOff>
    </xdr:from>
    <xdr:to>
      <xdr:col>18</xdr:col>
      <xdr:colOff>492125</xdr:colOff>
      <xdr:row>74</xdr:row>
      <xdr:rowOff>59275</xdr:rowOff>
    </xdr:to>
    <xdr:sp macro="" textlink="">
      <xdr:nvSpPr>
        <xdr:cNvPr id="617" name="円/楕円 616">
          <a:extLst>
            <a:ext uri="{FF2B5EF4-FFF2-40B4-BE49-F238E27FC236}">
              <a16:creationId xmlns:a16="http://schemas.microsoft.com/office/drawing/2014/main" id="{00000000-0008-0000-0600-000069020000}"/>
            </a:ext>
          </a:extLst>
        </xdr:cNvPr>
        <xdr:cNvSpPr/>
      </xdr:nvSpPr>
      <xdr:spPr>
        <a:xfrm>
          <a:off x="12763500" y="126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75802</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514794" y="1242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a:extLst>
            <a:ext uri="{FF2B5EF4-FFF2-40B4-BE49-F238E27FC236}">
              <a16:creationId xmlns:a16="http://schemas.microsoft.com/office/drawing/2014/main" id="{00000000-0008-0000-0600-00006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a:extLst>
            <a:ext uri="{FF2B5EF4-FFF2-40B4-BE49-F238E27FC236}">
              <a16:creationId xmlns:a16="http://schemas.microsoft.com/office/drawing/2014/main" id="{00000000-0008-0000-0600-00007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a:extLst>
            <a:ext uri="{FF2B5EF4-FFF2-40B4-BE49-F238E27FC236}">
              <a16:creationId xmlns:a16="http://schemas.microsoft.com/office/drawing/2014/main" id="{00000000-0008-0000-0600-00007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a:extLst>
            <a:ext uri="{FF2B5EF4-FFF2-40B4-BE49-F238E27FC236}">
              <a16:creationId xmlns:a16="http://schemas.microsoft.com/office/drawing/2014/main" id="{00000000-0008-0000-0600-000081020000}"/>
            </a:ext>
          </a:extLst>
        </xdr:cNvPr>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a:extLst>
            <a:ext uri="{FF2B5EF4-FFF2-40B4-BE49-F238E27FC236}">
              <a16:creationId xmlns:a16="http://schemas.microsoft.com/office/drawing/2014/main" id="{00000000-0008-0000-0600-000083020000}"/>
            </a:ext>
          </a:extLst>
        </xdr:cNvPr>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96500</xdr:rowOff>
    </xdr:from>
    <xdr:to>
      <xdr:col>23</xdr:col>
      <xdr:colOff>517525</xdr:colOff>
      <xdr:row>97</xdr:row>
      <xdr:rowOff>74515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5481300" y="16384250"/>
          <a:ext cx="838200" cy="3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46" name="積立金平均値テキスト">
          <a:extLst>
            <a:ext uri="{FF2B5EF4-FFF2-40B4-BE49-F238E27FC236}">
              <a16:creationId xmlns:a16="http://schemas.microsoft.com/office/drawing/2014/main" id="{00000000-0008-0000-0600-000086020000}"/>
            </a:ext>
          </a:extLst>
        </xdr:cNvPr>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a:extLst>
            <a:ext uri="{FF2B5EF4-FFF2-40B4-BE49-F238E27FC236}">
              <a16:creationId xmlns:a16="http://schemas.microsoft.com/office/drawing/2014/main" id="{00000000-0008-0000-0600-000087020000}"/>
            </a:ext>
          </a:extLst>
        </xdr:cNvPr>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74515</xdr:rowOff>
    </xdr:from>
    <xdr:to>
      <xdr:col>22</xdr:col>
      <xdr:colOff>365125</xdr:colOff>
      <xdr:row>97</xdr:row>
      <xdr:rowOff>89853</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4592300" y="16705165"/>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a:extLst>
            <a:ext uri="{FF2B5EF4-FFF2-40B4-BE49-F238E27FC236}">
              <a16:creationId xmlns:a16="http://schemas.microsoft.com/office/drawing/2014/main" id="{00000000-0008-0000-0600-000089020000}"/>
            </a:ext>
          </a:extLst>
        </xdr:cNvPr>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48139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68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59967</xdr:rowOff>
    </xdr:from>
    <xdr:to>
      <xdr:col>21</xdr:col>
      <xdr:colOff>161925</xdr:colOff>
      <xdr:row>97</xdr:row>
      <xdr:rowOff>89853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3703300" y="16690617"/>
          <a:ext cx="889000" cy="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a:extLst>
            <a:ext uri="{FF2B5EF4-FFF2-40B4-BE49-F238E27FC236}">
              <a16:creationId xmlns:a16="http://schemas.microsoft.com/office/drawing/2014/main" id="{00000000-0008-0000-0600-00008C020000}"/>
            </a:ext>
          </a:extLst>
        </xdr:cNvPr>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151658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64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123451</xdr:rowOff>
    </xdr:from>
    <xdr:to>
      <xdr:col>19</xdr:col>
      <xdr:colOff>644525</xdr:colOff>
      <xdr:row>97</xdr:row>
      <xdr:rowOff>59967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814300" y="16582651"/>
          <a:ext cx="889000" cy="10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a:extLst>
            <a:ext uri="{FF2B5EF4-FFF2-40B4-BE49-F238E27FC236}">
              <a16:creationId xmlns:a16="http://schemas.microsoft.com/office/drawing/2014/main" id="{00000000-0008-0000-0600-00008F020000}"/>
            </a:ext>
          </a:extLst>
        </xdr:cNvPr>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120561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4" y="164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135103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45700</xdr:rowOff>
    </xdr:from>
    <xdr:to>
      <xdr:col>23</xdr:col>
      <xdr:colOff>568325</xdr:colOff>
      <xdr:row>95</xdr:row>
      <xdr:rowOff>147300</xdr:rowOff>
    </xdr:to>
    <xdr:sp macro="" textlink="">
      <xdr:nvSpPr>
        <xdr:cNvPr id="664" name="円/楕円 663">
          <a:extLst>
            <a:ext uri="{FF2B5EF4-FFF2-40B4-BE49-F238E27FC236}">
              <a16:creationId xmlns:a16="http://schemas.microsoft.com/office/drawing/2014/main" id="{00000000-0008-0000-0600-000098020000}"/>
            </a:ext>
          </a:extLst>
        </xdr:cNvPr>
        <xdr:cNvSpPr/>
      </xdr:nvSpPr>
      <xdr:spPr>
        <a:xfrm>
          <a:off x="16268700" y="163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68577</xdr:rowOff>
    </xdr:from>
    <xdr:ext cx="599010" cy="259045"/>
    <xdr:sp macro="" textlink="">
      <xdr:nvSpPr>
        <xdr:cNvPr id="665" name="積立金該当値テキスト">
          <a:extLst>
            <a:ext uri="{FF2B5EF4-FFF2-40B4-BE49-F238E27FC236}">
              <a16:creationId xmlns:a16="http://schemas.microsoft.com/office/drawing/2014/main" id="{00000000-0008-0000-0600-000099020000}"/>
            </a:ext>
          </a:extLst>
        </xdr:cNvPr>
        <xdr:cNvSpPr txBox="1"/>
      </xdr:nvSpPr>
      <xdr:spPr>
        <a:xfrm>
          <a:off x="16370300" y="1618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243,898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23715</xdr:rowOff>
    </xdr:from>
    <xdr:to>
      <xdr:col>22</xdr:col>
      <xdr:colOff>415925</xdr:colOff>
      <xdr:row>97</xdr:row>
      <xdr:rowOff>125315</xdr:rowOff>
    </xdr:to>
    <xdr:sp macro="" textlink="">
      <xdr:nvSpPr>
        <xdr:cNvPr id="666" name="円/楕円 665">
          <a:extLst>
            <a:ext uri="{FF2B5EF4-FFF2-40B4-BE49-F238E27FC236}">
              <a16:creationId xmlns:a16="http://schemas.microsoft.com/office/drawing/2014/main" id="{00000000-0008-0000-0600-00009A020000}"/>
            </a:ext>
          </a:extLst>
        </xdr:cNvPr>
        <xdr:cNvSpPr/>
      </xdr:nvSpPr>
      <xdr:spPr>
        <a:xfrm>
          <a:off x="15430500" y="166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141842</xdr:rowOff>
    </xdr:from>
    <xdr:ext cx="59901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181794" y="1642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39053</xdr:rowOff>
    </xdr:from>
    <xdr:to>
      <xdr:col>21</xdr:col>
      <xdr:colOff>212725</xdr:colOff>
      <xdr:row>97</xdr:row>
      <xdr:rowOff>140653</xdr:rowOff>
    </xdr:to>
    <xdr:sp macro="" textlink="">
      <xdr:nvSpPr>
        <xdr:cNvPr id="668" name="円/楕円 667">
          <a:extLst>
            <a:ext uri="{FF2B5EF4-FFF2-40B4-BE49-F238E27FC236}">
              <a16:creationId xmlns:a16="http://schemas.microsoft.com/office/drawing/2014/main" id="{00000000-0008-0000-0600-00009C020000}"/>
            </a:ext>
          </a:extLst>
        </xdr:cNvPr>
        <xdr:cNvSpPr/>
      </xdr:nvSpPr>
      <xdr:spPr>
        <a:xfrm>
          <a:off x="14541500" y="166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131780</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7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9167</xdr:rowOff>
    </xdr:from>
    <xdr:to>
      <xdr:col>20</xdr:col>
      <xdr:colOff>9525</xdr:colOff>
      <xdr:row>97</xdr:row>
      <xdr:rowOff>110767</xdr:rowOff>
    </xdr:to>
    <xdr:sp macro="" textlink="">
      <xdr:nvSpPr>
        <xdr:cNvPr id="670" name="円/楕円 669">
          <a:extLst>
            <a:ext uri="{FF2B5EF4-FFF2-40B4-BE49-F238E27FC236}">
              <a16:creationId xmlns:a16="http://schemas.microsoft.com/office/drawing/2014/main" id="{00000000-0008-0000-0600-00009E020000}"/>
            </a:ext>
          </a:extLst>
        </xdr:cNvPr>
        <xdr:cNvSpPr/>
      </xdr:nvSpPr>
      <xdr:spPr>
        <a:xfrm>
          <a:off x="13652500" y="166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101894</xdr:rowOff>
    </xdr:from>
    <xdr:ext cx="59901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03794" y="1673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72651</xdr:rowOff>
    </xdr:from>
    <xdr:to>
      <xdr:col>18</xdr:col>
      <xdr:colOff>492125</xdr:colOff>
      <xdr:row>97</xdr:row>
      <xdr:rowOff>2801</xdr:rowOff>
    </xdr:to>
    <xdr:sp macro="" textlink="">
      <xdr:nvSpPr>
        <xdr:cNvPr id="672" name="円/楕円 671">
          <a:extLst>
            <a:ext uri="{FF2B5EF4-FFF2-40B4-BE49-F238E27FC236}">
              <a16:creationId xmlns:a16="http://schemas.microsoft.com/office/drawing/2014/main" id="{00000000-0008-0000-0600-0000A0020000}"/>
            </a:ext>
          </a:extLst>
        </xdr:cNvPr>
        <xdr:cNvSpPr/>
      </xdr:nvSpPr>
      <xdr:spPr>
        <a:xfrm>
          <a:off x="12763500" y="165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19328</xdr:rowOff>
    </xdr:from>
    <xdr:ext cx="59901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14794" y="1630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a:extLst>
            <a:ext uri="{FF2B5EF4-FFF2-40B4-BE49-F238E27FC236}">
              <a16:creationId xmlns:a16="http://schemas.microsoft.com/office/drawing/2014/main" id="{00000000-0008-0000-0600-0000A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a:extLst>
            <a:ext uri="{FF2B5EF4-FFF2-40B4-BE49-F238E27FC236}">
              <a16:creationId xmlns:a16="http://schemas.microsoft.com/office/drawing/2014/main" id="{00000000-0008-0000-0600-0000A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a:extLst>
            <a:ext uri="{FF2B5EF4-FFF2-40B4-BE49-F238E27FC236}">
              <a16:creationId xmlns:a16="http://schemas.microsoft.com/office/drawing/2014/main" id="{00000000-0008-0000-0600-0000A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a:extLst>
            <a:ext uri="{FF2B5EF4-FFF2-40B4-BE49-F238E27FC236}">
              <a16:creationId xmlns:a16="http://schemas.microsoft.com/office/drawing/2014/main" id="{00000000-0008-0000-0600-0000BA020000}"/>
            </a:ext>
          </a:extLst>
        </xdr:cNvPr>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a:extLst>
            <a:ext uri="{FF2B5EF4-FFF2-40B4-BE49-F238E27FC236}">
              <a16:creationId xmlns:a16="http://schemas.microsoft.com/office/drawing/2014/main" id="{00000000-0008-0000-0600-0000BC020000}"/>
            </a:ext>
          </a:extLst>
        </xdr:cNvPr>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a:extLst>
            <a:ext uri="{FF2B5EF4-FFF2-40B4-BE49-F238E27FC236}">
              <a16:creationId xmlns:a16="http://schemas.microsoft.com/office/drawing/2014/main" id="{00000000-0008-0000-0600-0000BF020000}"/>
            </a:ext>
          </a:extLst>
        </xdr:cNvPr>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a:extLst>
            <a:ext uri="{FF2B5EF4-FFF2-40B4-BE49-F238E27FC236}">
              <a16:creationId xmlns:a16="http://schemas.microsoft.com/office/drawing/2014/main" id="{00000000-0008-0000-0600-0000C0020000}"/>
            </a:ext>
          </a:extLst>
        </xdr:cNvPr>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a:extLst>
            <a:ext uri="{FF2B5EF4-FFF2-40B4-BE49-F238E27FC236}">
              <a16:creationId xmlns:a16="http://schemas.microsoft.com/office/drawing/2014/main" id="{00000000-0008-0000-0600-0000C2020000}"/>
            </a:ext>
          </a:extLst>
        </xdr:cNvPr>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a:extLst>
            <a:ext uri="{FF2B5EF4-FFF2-40B4-BE49-F238E27FC236}">
              <a16:creationId xmlns:a16="http://schemas.microsoft.com/office/drawing/2014/main" id="{00000000-0008-0000-0600-0000C5020000}"/>
            </a:ext>
          </a:extLst>
        </xdr:cNvPr>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a:extLst>
            <a:ext uri="{FF2B5EF4-FFF2-40B4-BE49-F238E27FC236}">
              <a16:creationId xmlns:a16="http://schemas.microsoft.com/office/drawing/2014/main" id="{00000000-0008-0000-0600-0000C8020000}"/>
            </a:ext>
          </a:extLst>
        </xdr:cNvPr>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a:extLst>
            <a:ext uri="{FF2B5EF4-FFF2-40B4-BE49-F238E27FC236}">
              <a16:creationId xmlns:a16="http://schemas.microsoft.com/office/drawing/2014/main" id="{00000000-0008-0000-0600-0000D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a:extLst>
            <a:ext uri="{FF2B5EF4-FFF2-40B4-BE49-F238E27FC236}">
              <a16:creationId xmlns:a16="http://schemas.microsoft.com/office/drawing/2014/main" id="{00000000-0008-0000-0600-0000D2020000}"/>
            </a:ext>
          </a:extLst>
        </xdr:cNvPr>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a:extLst>
            <a:ext uri="{FF2B5EF4-FFF2-40B4-BE49-F238E27FC236}">
              <a16:creationId xmlns:a16="http://schemas.microsoft.com/office/drawing/2014/main" id="{00000000-0008-0000-0600-0000D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a:extLst>
            <a:ext uri="{FF2B5EF4-FFF2-40B4-BE49-F238E27FC236}">
              <a16:creationId xmlns:a16="http://schemas.microsoft.com/office/drawing/2014/main" id="{00000000-0008-0000-0600-0000D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a:extLst>
            <a:ext uri="{FF2B5EF4-FFF2-40B4-BE49-F238E27FC236}">
              <a16:creationId xmlns:a16="http://schemas.microsoft.com/office/drawing/2014/main" id="{00000000-0008-0000-0600-0000D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a:extLst>
            <a:ext uri="{FF2B5EF4-FFF2-40B4-BE49-F238E27FC236}">
              <a16:creationId xmlns:a16="http://schemas.microsoft.com/office/drawing/2014/main" id="{00000000-0008-0000-0600-0000D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a:extLst>
            <a:ext uri="{FF2B5EF4-FFF2-40B4-BE49-F238E27FC236}">
              <a16:creationId xmlns:a16="http://schemas.microsoft.com/office/drawing/2014/main" id="{00000000-0008-0000-0600-0000D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a:extLst>
            <a:ext uri="{FF2B5EF4-FFF2-40B4-BE49-F238E27FC236}">
              <a16:creationId xmlns:a16="http://schemas.microsoft.com/office/drawing/2014/main" id="{00000000-0008-0000-0600-0000E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a:extLst>
            <a:ext uri="{FF2B5EF4-FFF2-40B4-BE49-F238E27FC236}">
              <a16:creationId xmlns:a16="http://schemas.microsoft.com/office/drawing/2014/main" id="{00000000-0008-0000-0600-0000F1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a:extLst>
            <a:ext uri="{FF2B5EF4-FFF2-40B4-BE49-F238E27FC236}">
              <a16:creationId xmlns:a16="http://schemas.microsoft.com/office/drawing/2014/main" id="{00000000-0008-0000-0600-0000F3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a:extLst>
            <a:ext uri="{FF2B5EF4-FFF2-40B4-BE49-F238E27FC236}">
              <a16:creationId xmlns:a16="http://schemas.microsoft.com/office/drawing/2014/main" id="{00000000-0008-0000-0600-0000F5020000}"/>
            </a:ext>
          </a:extLst>
        </xdr:cNvPr>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a:extLst>
            <a:ext uri="{FF2B5EF4-FFF2-40B4-BE49-F238E27FC236}">
              <a16:creationId xmlns:a16="http://schemas.microsoft.com/office/drawing/2014/main" id="{00000000-0008-0000-0600-0000F8020000}"/>
            </a:ext>
          </a:extLst>
        </xdr:cNvPr>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a:extLst>
            <a:ext uri="{FF2B5EF4-FFF2-40B4-BE49-F238E27FC236}">
              <a16:creationId xmlns:a16="http://schemas.microsoft.com/office/drawing/2014/main" id="{00000000-0008-0000-0600-0000F9020000}"/>
            </a:ext>
          </a:extLst>
        </xdr:cNvPr>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a:extLst>
            <a:ext uri="{FF2B5EF4-FFF2-40B4-BE49-F238E27FC236}">
              <a16:creationId xmlns:a16="http://schemas.microsoft.com/office/drawing/2014/main" id="{00000000-0008-0000-0600-0000FB020000}"/>
            </a:ext>
          </a:extLst>
        </xdr:cNvPr>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a:extLst>
            <a:ext uri="{FF2B5EF4-FFF2-40B4-BE49-F238E27FC236}">
              <a16:creationId xmlns:a16="http://schemas.microsoft.com/office/drawing/2014/main" id="{00000000-0008-0000-0600-0000FE020000}"/>
            </a:ext>
          </a:extLst>
        </xdr:cNvPr>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a:extLst>
            <a:ext uri="{FF2B5EF4-FFF2-40B4-BE49-F238E27FC236}">
              <a16:creationId xmlns:a16="http://schemas.microsoft.com/office/drawing/2014/main" id="{00000000-0008-0000-0600-000001030000}"/>
            </a:ext>
          </a:extLst>
        </xdr:cNvPr>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58224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60060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7" y="983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a:extLst>
            <a:ext uri="{FF2B5EF4-FFF2-40B4-BE49-F238E27FC236}">
              <a16:creationId xmlns:a16="http://schemas.microsoft.com/office/drawing/2014/main" id="{00000000-0008-0000-0600-00000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a:extLst>
            <a:ext uri="{FF2B5EF4-FFF2-40B4-BE49-F238E27FC236}">
              <a16:creationId xmlns:a16="http://schemas.microsoft.com/office/drawing/2014/main" id="{00000000-0008-0000-0600-00000B030000}"/>
            </a:ext>
          </a:extLst>
        </xdr:cNvPr>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a:extLst>
            <a:ext uri="{FF2B5EF4-FFF2-40B4-BE49-F238E27FC236}">
              <a16:creationId xmlns:a16="http://schemas.microsoft.com/office/drawing/2014/main" id="{00000000-0008-0000-0600-00000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a:extLst>
            <a:ext uri="{FF2B5EF4-FFF2-40B4-BE49-F238E27FC236}">
              <a16:creationId xmlns:a16="http://schemas.microsoft.com/office/drawing/2014/main" id="{00000000-0008-0000-0600-00000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a:extLst>
            <a:ext uri="{FF2B5EF4-FFF2-40B4-BE49-F238E27FC236}">
              <a16:creationId xmlns:a16="http://schemas.microsoft.com/office/drawing/2014/main" id="{00000000-0008-0000-0600-00001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a:extLst>
            <a:ext uri="{FF2B5EF4-FFF2-40B4-BE49-F238E27FC236}">
              <a16:creationId xmlns:a16="http://schemas.microsoft.com/office/drawing/2014/main" id="{00000000-0008-0000-0600-00001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a:extLst>
            <a:ext uri="{FF2B5EF4-FFF2-40B4-BE49-F238E27FC236}">
              <a16:creationId xmlns:a16="http://schemas.microsoft.com/office/drawing/2014/main" id="{00000000-0008-0000-0600-00002C030000}"/>
            </a:ext>
          </a:extLst>
        </xdr:cNvPr>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a:extLst>
            <a:ext uri="{FF2B5EF4-FFF2-40B4-BE49-F238E27FC236}">
              <a16:creationId xmlns:a16="http://schemas.microsoft.com/office/drawing/2014/main" id="{00000000-0008-0000-0600-00002E030000}"/>
            </a:ext>
          </a:extLst>
        </xdr:cNvPr>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146988</xdr:rowOff>
    </xdr:from>
    <xdr:to>
      <xdr:col>32</xdr:col>
      <xdr:colOff>187325</xdr:colOff>
      <xdr:row>77</xdr:row>
      <xdr:rowOff>2429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21323300" y="13177188"/>
          <a:ext cx="8382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a:extLst>
            <a:ext uri="{FF2B5EF4-FFF2-40B4-BE49-F238E27FC236}">
              <a16:creationId xmlns:a16="http://schemas.microsoft.com/office/drawing/2014/main" id="{00000000-0008-0000-0600-000031030000}"/>
            </a:ext>
          </a:extLst>
        </xdr:cNvPr>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a:extLst>
            <a:ext uri="{FF2B5EF4-FFF2-40B4-BE49-F238E27FC236}">
              <a16:creationId xmlns:a16="http://schemas.microsoft.com/office/drawing/2014/main" id="{00000000-0008-0000-0600-000032030000}"/>
            </a:ext>
          </a:extLst>
        </xdr:cNvPr>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1408</xdr:rowOff>
    </xdr:from>
    <xdr:to>
      <xdr:col>31</xdr:col>
      <xdr:colOff>34925</xdr:colOff>
      <xdr:row>77</xdr:row>
      <xdr:rowOff>2429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20434300" y="13203058"/>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a:extLst>
            <a:ext uri="{FF2B5EF4-FFF2-40B4-BE49-F238E27FC236}">
              <a16:creationId xmlns:a16="http://schemas.microsoft.com/office/drawing/2014/main" id="{00000000-0008-0000-0600-000034030000}"/>
            </a:ext>
          </a:extLst>
        </xdr:cNvPr>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129725</xdr:rowOff>
    </xdr:from>
    <xdr:to>
      <xdr:col>29</xdr:col>
      <xdr:colOff>517525</xdr:colOff>
      <xdr:row>77</xdr:row>
      <xdr:rowOff>1408</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9545300" y="13159925"/>
          <a:ext cx="889000" cy="4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a:extLst>
            <a:ext uri="{FF2B5EF4-FFF2-40B4-BE49-F238E27FC236}">
              <a16:creationId xmlns:a16="http://schemas.microsoft.com/office/drawing/2014/main" id="{00000000-0008-0000-0600-000037030000}"/>
            </a:ext>
          </a:extLst>
        </xdr:cNvPr>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129725</xdr:rowOff>
    </xdr:from>
    <xdr:to>
      <xdr:col>28</xdr:col>
      <xdr:colOff>314325</xdr:colOff>
      <xdr:row>77</xdr:row>
      <xdr:rowOff>66830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18656300" y="13159925"/>
          <a:ext cx="889000" cy="10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a:extLst>
            <a:ext uri="{FF2B5EF4-FFF2-40B4-BE49-F238E27FC236}">
              <a16:creationId xmlns:a16="http://schemas.microsoft.com/office/drawing/2014/main" id="{00000000-0008-0000-0600-00003A030000}"/>
            </a:ext>
          </a:extLst>
        </xdr:cNvPr>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a:extLst>
            <a:ext uri="{FF2B5EF4-FFF2-40B4-BE49-F238E27FC236}">
              <a16:creationId xmlns:a16="http://schemas.microsoft.com/office/drawing/2014/main" id="{00000000-0008-0000-0600-00003C030000}"/>
            </a:ext>
          </a:extLst>
        </xdr:cNvPr>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96188</xdr:rowOff>
    </xdr:from>
    <xdr:to>
      <xdr:col>32</xdr:col>
      <xdr:colOff>238125</xdr:colOff>
      <xdr:row>77</xdr:row>
      <xdr:rowOff>26338</xdr:rowOff>
    </xdr:to>
    <xdr:sp macro="" textlink="">
      <xdr:nvSpPr>
        <xdr:cNvPr id="835" name="円/楕円 834">
          <a:extLst>
            <a:ext uri="{FF2B5EF4-FFF2-40B4-BE49-F238E27FC236}">
              <a16:creationId xmlns:a16="http://schemas.microsoft.com/office/drawing/2014/main" id="{00000000-0008-0000-0600-000043030000}"/>
            </a:ext>
          </a:extLst>
        </xdr:cNvPr>
        <xdr:cNvSpPr/>
      </xdr:nvSpPr>
      <xdr:spPr>
        <a:xfrm>
          <a:off x="22110700" y="131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119065</xdr:rowOff>
    </xdr:from>
    <xdr:ext cx="599010" cy="259045"/>
    <xdr:sp macro="" textlink="">
      <xdr:nvSpPr>
        <xdr:cNvPr id="836" name="繰出金該当値テキスト">
          <a:extLst>
            <a:ext uri="{FF2B5EF4-FFF2-40B4-BE49-F238E27FC236}">
              <a16:creationId xmlns:a16="http://schemas.microsoft.com/office/drawing/2014/main" id="{00000000-0008-0000-0600-000044030000}"/>
            </a:ext>
          </a:extLst>
        </xdr:cNvPr>
        <xdr:cNvSpPr txBox="1"/>
      </xdr:nvSpPr>
      <xdr:spPr>
        <a:xfrm>
          <a:off x="22212300" y="1297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108,087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123079</xdr:rowOff>
    </xdr:from>
    <xdr:to>
      <xdr:col>31</xdr:col>
      <xdr:colOff>85725</xdr:colOff>
      <xdr:row>77</xdr:row>
      <xdr:rowOff>53229</xdr:rowOff>
    </xdr:to>
    <xdr:sp macro="" textlink="">
      <xdr:nvSpPr>
        <xdr:cNvPr id="837" name="円/楕円 836">
          <a:extLst>
            <a:ext uri="{FF2B5EF4-FFF2-40B4-BE49-F238E27FC236}">
              <a16:creationId xmlns:a16="http://schemas.microsoft.com/office/drawing/2014/main" id="{00000000-0008-0000-0600-000045030000}"/>
            </a:ext>
          </a:extLst>
        </xdr:cNvPr>
        <xdr:cNvSpPr/>
      </xdr:nvSpPr>
      <xdr:spPr>
        <a:xfrm>
          <a:off x="21272500" y="131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44356</xdr:rowOff>
    </xdr:from>
    <xdr:ext cx="59901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23794" y="1324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122058</xdr:rowOff>
    </xdr:from>
    <xdr:to>
      <xdr:col>29</xdr:col>
      <xdr:colOff>568325</xdr:colOff>
      <xdr:row>77</xdr:row>
      <xdr:rowOff>52208</xdr:rowOff>
    </xdr:to>
    <xdr:sp macro="" textlink="">
      <xdr:nvSpPr>
        <xdr:cNvPr id="839" name="円/楕円 838">
          <a:extLst>
            <a:ext uri="{FF2B5EF4-FFF2-40B4-BE49-F238E27FC236}">
              <a16:creationId xmlns:a16="http://schemas.microsoft.com/office/drawing/2014/main" id="{00000000-0008-0000-0600-000047030000}"/>
            </a:ext>
          </a:extLst>
        </xdr:cNvPr>
        <xdr:cNvSpPr/>
      </xdr:nvSpPr>
      <xdr:spPr>
        <a:xfrm>
          <a:off x="20383500" y="131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43335</xdr:rowOff>
    </xdr:from>
    <xdr:ext cx="59901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34794" y="1324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78925</xdr:rowOff>
    </xdr:from>
    <xdr:to>
      <xdr:col>28</xdr:col>
      <xdr:colOff>365125</xdr:colOff>
      <xdr:row>77</xdr:row>
      <xdr:rowOff>9075</xdr:rowOff>
    </xdr:to>
    <xdr:sp macro="" textlink="">
      <xdr:nvSpPr>
        <xdr:cNvPr id="841" name="円/楕円 840">
          <a:extLst>
            <a:ext uri="{FF2B5EF4-FFF2-40B4-BE49-F238E27FC236}">
              <a16:creationId xmlns:a16="http://schemas.microsoft.com/office/drawing/2014/main" id="{00000000-0008-0000-0600-000049030000}"/>
            </a:ext>
          </a:extLst>
        </xdr:cNvPr>
        <xdr:cNvSpPr/>
      </xdr:nvSpPr>
      <xdr:spPr>
        <a:xfrm>
          <a:off x="19494500" y="131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202</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45794" y="1320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16030</xdr:rowOff>
    </xdr:from>
    <xdr:to>
      <xdr:col>27</xdr:col>
      <xdr:colOff>161925</xdr:colOff>
      <xdr:row>77</xdr:row>
      <xdr:rowOff>117630</xdr:rowOff>
    </xdr:to>
    <xdr:sp macro="" textlink="">
      <xdr:nvSpPr>
        <xdr:cNvPr id="843" name="円/楕円 842">
          <a:extLst>
            <a:ext uri="{FF2B5EF4-FFF2-40B4-BE49-F238E27FC236}">
              <a16:creationId xmlns:a16="http://schemas.microsoft.com/office/drawing/2014/main" id="{00000000-0008-0000-0600-00004B030000}"/>
            </a:ext>
          </a:extLst>
        </xdr:cNvPr>
        <xdr:cNvSpPr/>
      </xdr:nvSpPr>
      <xdr:spPr>
        <a:xfrm>
          <a:off x="18605500" y="132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108757</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33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a:extLst>
            <a:ext uri="{FF2B5EF4-FFF2-40B4-BE49-F238E27FC236}">
              <a16:creationId xmlns:a16="http://schemas.microsoft.com/office/drawing/2014/main" id="{00000000-0008-0000-0600-00005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a:extLst>
            <a:ext uri="{FF2B5EF4-FFF2-40B4-BE49-F238E27FC236}">
              <a16:creationId xmlns:a16="http://schemas.microsoft.com/office/drawing/2014/main" id="{00000000-0008-0000-0600-00005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a:extLst>
            <a:ext uri="{FF2B5EF4-FFF2-40B4-BE49-F238E27FC236}">
              <a16:creationId xmlns:a16="http://schemas.microsoft.com/office/drawing/2014/main" id="{00000000-0008-0000-0600-00006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a:extLst>
            <a:ext uri="{FF2B5EF4-FFF2-40B4-BE49-F238E27FC236}">
              <a16:creationId xmlns:a16="http://schemas.microsoft.com/office/drawing/2014/main" id="{00000000-0008-0000-0600-00006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a:extLst>
            <a:ext uri="{FF2B5EF4-FFF2-40B4-BE49-F238E27FC236}">
              <a16:creationId xmlns:a16="http://schemas.microsoft.com/office/drawing/2014/main" id="{00000000-0008-0000-0600-00006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a:extLst>
            <a:ext uri="{FF2B5EF4-FFF2-40B4-BE49-F238E27FC236}">
              <a16:creationId xmlns:a16="http://schemas.microsoft.com/office/drawing/2014/main" id="{00000000-0008-0000-0600-00006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a:extLst>
            <a:ext uri="{FF2B5EF4-FFF2-40B4-BE49-F238E27FC236}">
              <a16:creationId xmlns:a16="http://schemas.microsoft.com/office/drawing/2014/main" id="{00000000-0008-0000-0600-00006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a:extLst>
            <a:ext uri="{FF2B5EF4-FFF2-40B4-BE49-F238E27FC236}">
              <a16:creationId xmlns:a16="http://schemas.microsoft.com/office/drawing/2014/main" id="{00000000-0008-0000-0600-00006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a:extLst>
            <a:ext uri="{FF2B5EF4-FFF2-40B4-BE49-F238E27FC236}">
              <a16:creationId xmlns:a16="http://schemas.microsoft.com/office/drawing/2014/main" id="{00000000-0008-0000-0600-00007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1,493,703</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人件費は住民一人当たり</a:t>
          </a:r>
          <a:r>
            <a:rPr kumimoji="1" lang="en-US" altLang="ja-JP" sz="1300">
              <a:latin typeface="ＭＳ Ｐゴシック"/>
            </a:rPr>
            <a:t>238,550</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17,800</a:t>
          </a:r>
          <a:r>
            <a:rPr kumimoji="1" lang="ja-JP" altLang="en-US" sz="1300">
              <a:latin typeface="ＭＳ Ｐゴシック"/>
            </a:rPr>
            <a:t>円程度で推移してきており、若干の増加傾向にある。さらに、平成</a:t>
          </a:r>
          <a:r>
            <a:rPr kumimoji="1" lang="en-US" altLang="ja-JP" sz="1300">
              <a:latin typeface="ＭＳ Ｐゴシック"/>
            </a:rPr>
            <a:t>25</a:t>
          </a:r>
          <a:r>
            <a:rPr kumimoji="1" lang="ja-JP" altLang="en-US" sz="1300">
              <a:latin typeface="ＭＳ Ｐゴシック"/>
            </a:rPr>
            <a:t>年度から比較すると</a:t>
          </a:r>
          <a:r>
            <a:rPr kumimoji="1" lang="en-US" altLang="ja-JP" sz="1300">
              <a:latin typeface="ＭＳ Ｐゴシック"/>
            </a:rPr>
            <a:t>19.3</a:t>
          </a:r>
          <a:r>
            <a:rPr kumimoji="1" lang="ja-JP" altLang="en-US" sz="1300">
              <a:latin typeface="ＭＳ Ｐゴシック"/>
            </a:rPr>
            <a:t>％増加していることから、類似団体平均と比較すると高い水準にある。類似団体平均と比較して職員数が多いことが主な要因である。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236,197</a:t>
          </a:r>
          <a:r>
            <a:rPr kumimoji="1" lang="ja-JP" altLang="en-US" sz="1300">
              <a:latin typeface="ＭＳ Ｐゴシック"/>
            </a:rPr>
            <a:t>円となっており、類似団体平均と比較して一人当たりのコストは若干低い状況にある。今後は、施設改修については公共施設等総合管理計画を策定し、それに基づき事業の取捨選択を徹底していくことで、更なる事業費の減少を目指す。</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40422</xdr:rowOff>
    </xdr:from>
    <xdr:to>
      <xdr:col>6</xdr:col>
      <xdr:colOff>511175</xdr:colOff>
      <xdr:row>37</xdr:row>
      <xdr:rowOff>73880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84072"/>
          <a:ext cx="8382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69455</xdr:rowOff>
    </xdr:from>
    <xdr:to>
      <xdr:col>5</xdr:col>
      <xdr:colOff>358775</xdr:colOff>
      <xdr:row>37</xdr:row>
      <xdr:rowOff>73880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13105"/>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46839</xdr:rowOff>
    </xdr:from>
    <xdr:to>
      <xdr:col>4</xdr:col>
      <xdr:colOff>155575</xdr:colOff>
      <xdr:row>37</xdr:row>
      <xdr:rowOff>69455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90489"/>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11554</xdr:rowOff>
    </xdr:from>
    <xdr:to>
      <xdr:col>2</xdr:col>
      <xdr:colOff>638175</xdr:colOff>
      <xdr:row>37</xdr:row>
      <xdr:rowOff>46839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355204"/>
          <a:ext cx="889000" cy="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a:extLst>
            <a:ext uri="{FF2B5EF4-FFF2-40B4-BE49-F238E27FC236}">
              <a16:creationId xmlns:a16="http://schemas.microsoft.com/office/drawing/2014/main" id="{00000000-0008-0000-0700-00004A000000}"/>
            </a:ext>
          </a:extLst>
        </xdr:cNvPr>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161072</xdr:rowOff>
    </xdr:from>
    <xdr:to>
      <xdr:col>6</xdr:col>
      <xdr:colOff>561975</xdr:colOff>
      <xdr:row>37</xdr:row>
      <xdr:rowOff>91222</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4584700" y="6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12499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8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24,580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23080</xdr:rowOff>
    </xdr:from>
    <xdr:to>
      <xdr:col>5</xdr:col>
      <xdr:colOff>409575</xdr:colOff>
      <xdr:row>37</xdr:row>
      <xdr:rowOff>124680</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3746500" y="63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141207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18655</xdr:rowOff>
    </xdr:from>
    <xdr:to>
      <xdr:col>4</xdr:col>
      <xdr:colOff>206375</xdr:colOff>
      <xdr:row>37</xdr:row>
      <xdr:rowOff>120255</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2857500" y="6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136782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167489</xdr:rowOff>
    </xdr:from>
    <xdr:to>
      <xdr:col>3</xdr:col>
      <xdr:colOff>3175</xdr:colOff>
      <xdr:row>37</xdr:row>
      <xdr:rowOff>97639</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968500" y="63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114166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132204</xdr:rowOff>
    </xdr:from>
    <xdr:to>
      <xdr:col>1</xdr:col>
      <xdr:colOff>485775</xdr:colOff>
      <xdr:row>37</xdr:row>
      <xdr:rowOff>62354</xdr:rowOff>
    </xdr:to>
    <xdr:sp macro="" textlink="">
      <xdr:nvSpPr>
        <xdr:cNvPr id="89" name="円/楕円 88">
          <a:extLst>
            <a:ext uri="{FF2B5EF4-FFF2-40B4-BE49-F238E27FC236}">
              <a16:creationId xmlns:a16="http://schemas.microsoft.com/office/drawing/2014/main" id="{00000000-0008-0000-0700-000059000000}"/>
            </a:ext>
          </a:extLst>
        </xdr:cNvPr>
        <xdr:cNvSpPr/>
      </xdr:nvSpPr>
      <xdr:spPr>
        <a:xfrm>
          <a:off x="1079500" y="63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78881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38488</xdr:rowOff>
    </xdr:from>
    <xdr:to>
      <xdr:col>6</xdr:col>
      <xdr:colOff>511175</xdr:colOff>
      <xdr:row>58</xdr:row>
      <xdr:rowOff>121589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82588"/>
          <a:ext cx="838200" cy="8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99550</xdr:rowOff>
    </xdr:from>
    <xdr:to>
      <xdr:col>5</xdr:col>
      <xdr:colOff>358775</xdr:colOff>
      <xdr:row>58</xdr:row>
      <xdr:rowOff>121589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43650"/>
          <a:ext cx="889000" cy="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99550</xdr:rowOff>
    </xdr:from>
    <xdr:to>
      <xdr:col>4</xdr:col>
      <xdr:colOff>155575</xdr:colOff>
      <xdr:row>58</xdr:row>
      <xdr:rowOff>108595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43650"/>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150914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4"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101441</xdr:rowOff>
    </xdr:from>
    <xdr:to>
      <xdr:col>2</xdr:col>
      <xdr:colOff>638175</xdr:colOff>
      <xdr:row>58</xdr:row>
      <xdr:rowOff>108595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45541"/>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155818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100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155572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4" y="100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159138</xdr:rowOff>
    </xdr:from>
    <xdr:to>
      <xdr:col>6</xdr:col>
      <xdr:colOff>561975</xdr:colOff>
      <xdr:row>58</xdr:row>
      <xdr:rowOff>89288</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99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10565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465,648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70789</xdr:rowOff>
    </xdr:from>
    <xdr:to>
      <xdr:col>5</xdr:col>
      <xdr:colOff>409575</xdr:colOff>
      <xdr:row>59</xdr:row>
      <xdr:rowOff>939</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100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163516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1010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48750</xdr:rowOff>
    </xdr:from>
    <xdr:to>
      <xdr:col>4</xdr:col>
      <xdr:colOff>206375</xdr:colOff>
      <xdr:row>58</xdr:row>
      <xdr:rowOff>150350</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99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166877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976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57795</xdr:rowOff>
    </xdr:from>
    <xdr:to>
      <xdr:col>3</xdr:col>
      <xdr:colOff>3175</xdr:colOff>
      <xdr:row>58</xdr:row>
      <xdr:rowOff>159395</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100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4472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977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50641</xdr:rowOff>
    </xdr:from>
    <xdr:to>
      <xdr:col>1</xdr:col>
      <xdr:colOff>485775</xdr:colOff>
      <xdr:row>58</xdr:row>
      <xdr:rowOff>152241</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99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168768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976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132674</xdr:rowOff>
    </xdr:from>
    <xdr:to>
      <xdr:col>6</xdr:col>
      <xdr:colOff>511175</xdr:colOff>
      <xdr:row>77</xdr:row>
      <xdr:rowOff>8480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2874"/>
          <a:ext cx="8382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8480</xdr:rowOff>
    </xdr:from>
    <xdr:to>
      <xdr:col>5</xdr:col>
      <xdr:colOff>358775</xdr:colOff>
      <xdr:row>77</xdr:row>
      <xdr:rowOff>19853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1013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62217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4" y="1326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19853</xdr:rowOff>
    </xdr:from>
    <xdr:to>
      <xdr:col>4</xdr:col>
      <xdr:colOff>155575</xdr:colOff>
      <xdr:row>77</xdr:row>
      <xdr:rowOff>133699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1503"/>
          <a:ext cx="889000" cy="1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92436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4" y="132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133699</xdr:rowOff>
    </xdr:from>
    <xdr:to>
      <xdr:col>2</xdr:col>
      <xdr:colOff>638175</xdr:colOff>
      <xdr:row>77</xdr:row>
      <xdr:rowOff>146745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5349"/>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81874</xdr:rowOff>
    </xdr:from>
    <xdr:to>
      <xdr:col>6</xdr:col>
      <xdr:colOff>561975</xdr:colOff>
      <xdr:row>77</xdr:row>
      <xdr:rowOff>12024</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4584700" y="131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104751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6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129130</xdr:rowOff>
    </xdr:from>
    <xdr:to>
      <xdr:col>5</xdr:col>
      <xdr:colOff>409575</xdr:colOff>
      <xdr:row>77</xdr:row>
      <xdr:rowOff>59280</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3746500" y="131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75807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4" y="1293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199,441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140503</xdr:rowOff>
    </xdr:from>
    <xdr:to>
      <xdr:col>4</xdr:col>
      <xdr:colOff>206375</xdr:colOff>
      <xdr:row>77</xdr:row>
      <xdr:rowOff>70653</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2857500" y="131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87179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4" y="1294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82899</xdr:rowOff>
    </xdr:from>
    <xdr:to>
      <xdr:col>3</xdr:col>
      <xdr:colOff>3175</xdr:colOff>
      <xdr:row>78</xdr:row>
      <xdr:rowOff>13049</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968500" y="132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4176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4" y="1337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95945</xdr:rowOff>
    </xdr:from>
    <xdr:to>
      <xdr:col>1</xdr:col>
      <xdr:colOff>485775</xdr:colOff>
      <xdr:row>78</xdr:row>
      <xdr:rowOff>26095</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079500" y="132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17222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4" y="1339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77755</xdr:rowOff>
    </xdr:from>
    <xdr:to>
      <xdr:col>6</xdr:col>
      <xdr:colOff>511175</xdr:colOff>
      <xdr:row>98</xdr:row>
      <xdr:rowOff>85634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79855"/>
          <a:ext cx="8382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77755</xdr:rowOff>
    </xdr:from>
    <xdr:to>
      <xdr:col>5</xdr:col>
      <xdr:colOff>358775</xdr:colOff>
      <xdr:row>98</xdr:row>
      <xdr:rowOff>102402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79855"/>
          <a:ext cx="889000" cy="2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47279</xdr:rowOff>
    </xdr:from>
    <xdr:to>
      <xdr:col>4</xdr:col>
      <xdr:colOff>155575</xdr:colOff>
      <xdr:row>98</xdr:row>
      <xdr:rowOff>102402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49379"/>
          <a:ext cx="889000" cy="5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47279</xdr:rowOff>
    </xdr:from>
    <xdr:to>
      <xdr:col>2</xdr:col>
      <xdr:colOff>638175</xdr:colOff>
      <xdr:row>98</xdr:row>
      <xdr:rowOff>100316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49379"/>
          <a:ext cx="889000" cy="5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34834</xdr:rowOff>
    </xdr:from>
    <xdr:to>
      <xdr:col>6</xdr:col>
      <xdr:colOff>561975</xdr:colOff>
      <xdr:row>98</xdr:row>
      <xdr:rowOff>136434</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8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26955</xdr:rowOff>
    </xdr:from>
    <xdr:to>
      <xdr:col>5</xdr:col>
      <xdr:colOff>409575</xdr:colOff>
      <xdr:row>98</xdr:row>
      <xdr:rowOff>128555</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8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119682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2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51602</xdr:rowOff>
    </xdr:from>
    <xdr:to>
      <xdr:col>4</xdr:col>
      <xdr:colOff>206375</xdr:colOff>
      <xdr:row>98</xdr:row>
      <xdr:rowOff>153202</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8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144329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167929</xdr:rowOff>
    </xdr:from>
    <xdr:to>
      <xdr:col>3</xdr:col>
      <xdr:colOff>3175</xdr:colOff>
      <xdr:row>98</xdr:row>
      <xdr:rowOff>98079</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7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89206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9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49516</xdr:rowOff>
    </xdr:from>
    <xdr:to>
      <xdr:col>1</xdr:col>
      <xdr:colOff>485775</xdr:colOff>
      <xdr:row>98</xdr:row>
      <xdr:rowOff>151116</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85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142243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79823</xdr:rowOff>
    </xdr:from>
    <xdr:to>
      <xdr:col>14</xdr:col>
      <xdr:colOff>28575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66373"/>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152273</xdr:rowOff>
    </xdr:from>
    <xdr:to>
      <xdr:col>12</xdr:col>
      <xdr:colOff>511175</xdr:colOff>
      <xdr:row>39</xdr:row>
      <xdr:rowOff>79823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67373"/>
          <a:ext cx="889000" cy="9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118359</xdr:rowOff>
    </xdr:from>
    <xdr:to>
      <xdr:col>11</xdr:col>
      <xdr:colOff>307975</xdr:colOff>
      <xdr:row>38</xdr:row>
      <xdr:rowOff>152273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33459"/>
          <a:ext cx="889000" cy="3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65351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20970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7" y="670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29023</xdr:rowOff>
    </xdr:from>
    <xdr:to>
      <xdr:col>12</xdr:col>
      <xdr:colOff>561975</xdr:colOff>
      <xdr:row>39</xdr:row>
      <xdr:rowOff>130623</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8699500" y="67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121750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7" y="680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101473</xdr:rowOff>
    </xdr:from>
    <xdr:to>
      <xdr:col>11</xdr:col>
      <xdr:colOff>358775</xdr:colOff>
      <xdr:row>39</xdr:row>
      <xdr:rowOff>31623</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7810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48150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7"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67559</xdr:rowOff>
    </xdr:from>
    <xdr:to>
      <xdr:col>10</xdr:col>
      <xdr:colOff>155575</xdr:colOff>
      <xdr:row>38</xdr:row>
      <xdr:rowOff>169159</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6921500" y="65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14236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7" y="635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122442</xdr:rowOff>
    </xdr:from>
    <xdr:to>
      <xdr:col>15</xdr:col>
      <xdr:colOff>180975</xdr:colOff>
      <xdr:row>59</xdr:row>
      <xdr:rowOff>18443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66542"/>
          <a:ext cx="838200" cy="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122442</xdr:rowOff>
    </xdr:from>
    <xdr:to>
      <xdr:col>14</xdr:col>
      <xdr:colOff>28575</xdr:colOff>
      <xdr:row>59</xdr:row>
      <xdr:rowOff>26975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66542"/>
          <a:ext cx="889000" cy="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30858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4" y="101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26975</xdr:rowOff>
    </xdr:from>
    <xdr:to>
      <xdr:col>12</xdr:col>
      <xdr:colOff>511175</xdr:colOff>
      <xdr:row>59</xdr:row>
      <xdr:rowOff>35496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42525"/>
          <a:ext cx="889000" cy="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22855</xdr:rowOff>
    </xdr:from>
    <xdr:to>
      <xdr:col>11</xdr:col>
      <xdr:colOff>307975</xdr:colOff>
      <xdr:row>59</xdr:row>
      <xdr:rowOff>35496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38405"/>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76313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a:extLst>
            <a:ext uri="{FF2B5EF4-FFF2-40B4-BE49-F238E27FC236}">
              <a16:creationId xmlns:a16="http://schemas.microsoft.com/office/drawing/2014/main" id="{00000000-0008-0000-0700-00006C010000}"/>
            </a:ext>
          </a:extLst>
        </xdr:cNvPr>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139093</xdr:rowOff>
    </xdr:from>
    <xdr:to>
      <xdr:col>15</xdr:col>
      <xdr:colOff>231775</xdr:colOff>
      <xdr:row>59</xdr:row>
      <xdr:rowOff>69243</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10426700" y="100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71642</xdr:rowOff>
    </xdr:from>
    <xdr:to>
      <xdr:col>14</xdr:col>
      <xdr:colOff>79375</xdr:colOff>
      <xdr:row>59</xdr:row>
      <xdr:rowOff>1792</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9588500" y="100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18319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4" y="97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147625</xdr:rowOff>
    </xdr:from>
    <xdr:to>
      <xdr:col>12</xdr:col>
      <xdr:colOff>561975</xdr:colOff>
      <xdr:row>59</xdr:row>
      <xdr:rowOff>77775</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8699500" y="100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68902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156146</xdr:rowOff>
    </xdr:from>
    <xdr:to>
      <xdr:col>11</xdr:col>
      <xdr:colOff>358775</xdr:colOff>
      <xdr:row>59</xdr:row>
      <xdr:rowOff>86296</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7810500" y="101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77423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1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143505</xdr:rowOff>
    </xdr:from>
    <xdr:to>
      <xdr:col>10</xdr:col>
      <xdr:colOff>155575</xdr:colOff>
      <xdr:row>59</xdr:row>
      <xdr:rowOff>73655</xdr:rowOff>
    </xdr:to>
    <xdr:sp macro="" textlink="">
      <xdr:nvSpPr>
        <xdr:cNvPr id="379" name="円/楕円 378">
          <a:extLst>
            <a:ext uri="{FF2B5EF4-FFF2-40B4-BE49-F238E27FC236}">
              <a16:creationId xmlns:a16="http://schemas.microsoft.com/office/drawing/2014/main" id="{00000000-0008-0000-0700-00007B010000}"/>
            </a:ext>
          </a:extLst>
        </xdr:cNvPr>
        <xdr:cNvSpPr/>
      </xdr:nvSpPr>
      <xdr:spPr>
        <a:xfrm>
          <a:off x="6921500" y="100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64782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1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89072</xdr:rowOff>
    </xdr:from>
    <xdr:to>
      <xdr:col>15</xdr:col>
      <xdr:colOff>180975</xdr:colOff>
      <xdr:row>78</xdr:row>
      <xdr:rowOff>100301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62172"/>
          <a:ext cx="8382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52806</xdr:rowOff>
    </xdr:from>
    <xdr:to>
      <xdr:col>14</xdr:col>
      <xdr:colOff>28575</xdr:colOff>
      <xdr:row>78</xdr:row>
      <xdr:rowOff>100301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25906"/>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52806</xdr:rowOff>
    </xdr:from>
    <xdr:to>
      <xdr:col>12</xdr:col>
      <xdr:colOff>511175</xdr:colOff>
      <xdr:row>78</xdr:row>
      <xdr:rowOff>165546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25906"/>
          <a:ext cx="889000" cy="1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87161</xdr:rowOff>
    </xdr:from>
    <xdr:to>
      <xdr:col>11</xdr:col>
      <xdr:colOff>307975</xdr:colOff>
      <xdr:row>78</xdr:row>
      <xdr:rowOff>165546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60261"/>
          <a:ext cx="889000" cy="7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a:extLst>
            <a:ext uri="{FF2B5EF4-FFF2-40B4-BE49-F238E27FC236}">
              <a16:creationId xmlns:a16="http://schemas.microsoft.com/office/drawing/2014/main" id="{00000000-0008-0000-0700-0000A5010000}"/>
            </a:ext>
          </a:extLst>
        </xdr:cNvPr>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38272</xdr:rowOff>
    </xdr:from>
    <xdr:to>
      <xdr:col>15</xdr:col>
      <xdr:colOff>231775</xdr:colOff>
      <xdr:row>78</xdr:row>
      <xdr:rowOff>139872</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10426700" y="134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156115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49501</xdr:rowOff>
    </xdr:from>
    <xdr:to>
      <xdr:col>14</xdr:col>
      <xdr:colOff>79375</xdr:colOff>
      <xdr:row>78</xdr:row>
      <xdr:rowOff>151101</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9588500" y="134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142228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2006</xdr:rowOff>
    </xdr:from>
    <xdr:to>
      <xdr:col>12</xdr:col>
      <xdr:colOff>561975</xdr:colOff>
      <xdr:row>78</xdr:row>
      <xdr:rowOff>103606</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8699500" y="133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94733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114746</xdr:rowOff>
    </xdr:from>
    <xdr:to>
      <xdr:col>11</xdr:col>
      <xdr:colOff>358775</xdr:colOff>
      <xdr:row>79</xdr:row>
      <xdr:rowOff>44896</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7810500" y="134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36023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36361</xdr:rowOff>
    </xdr:from>
    <xdr:to>
      <xdr:col>10</xdr:col>
      <xdr:colOff>155575</xdr:colOff>
      <xdr:row>78</xdr:row>
      <xdr:rowOff>137961</xdr:rowOff>
    </xdr:to>
    <xdr:sp macro="" textlink="">
      <xdr:nvSpPr>
        <xdr:cNvPr id="436" name="円/楕円 435">
          <a:extLst>
            <a:ext uri="{FF2B5EF4-FFF2-40B4-BE49-F238E27FC236}">
              <a16:creationId xmlns:a16="http://schemas.microsoft.com/office/drawing/2014/main" id="{00000000-0008-0000-0700-0000B4010000}"/>
            </a:ext>
          </a:extLst>
        </xdr:cNvPr>
        <xdr:cNvSpPr/>
      </xdr:nvSpPr>
      <xdr:spPr>
        <a:xfrm>
          <a:off x="6921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129088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5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61883</xdr:rowOff>
    </xdr:from>
    <xdr:to>
      <xdr:col>15</xdr:col>
      <xdr:colOff>180975</xdr:colOff>
      <xdr:row>98</xdr:row>
      <xdr:rowOff>104370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92533"/>
          <a:ext cx="838200" cy="2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133750</xdr:rowOff>
    </xdr:from>
    <xdr:to>
      <xdr:col>14</xdr:col>
      <xdr:colOff>28575</xdr:colOff>
      <xdr:row>98</xdr:row>
      <xdr:rowOff>104370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64400"/>
          <a:ext cx="889000" cy="14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133750</xdr:rowOff>
    </xdr:from>
    <xdr:to>
      <xdr:col>12</xdr:col>
      <xdr:colOff>511175</xdr:colOff>
      <xdr:row>97</xdr:row>
      <xdr:rowOff>161779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64400"/>
          <a:ext cx="889000" cy="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4588</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4" y="1680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161779</xdr:rowOff>
    </xdr:from>
    <xdr:to>
      <xdr:col>11</xdr:col>
      <xdr:colOff>307975</xdr:colOff>
      <xdr:row>98</xdr:row>
      <xdr:rowOff>139174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92429"/>
          <a:ext cx="889000" cy="1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a:extLst>
            <a:ext uri="{FF2B5EF4-FFF2-40B4-BE49-F238E27FC236}">
              <a16:creationId xmlns:a16="http://schemas.microsoft.com/office/drawing/2014/main" id="{00000000-0008-0000-0700-0000DC010000}"/>
            </a:ext>
          </a:extLst>
        </xdr:cNvPr>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42082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4" y="1684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11083</xdr:rowOff>
    </xdr:from>
    <xdr:to>
      <xdr:col>15</xdr:col>
      <xdr:colOff>231775</xdr:colOff>
      <xdr:row>97</xdr:row>
      <xdr:rowOff>112683</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10426700" y="166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33960</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53570</xdr:rowOff>
    </xdr:from>
    <xdr:to>
      <xdr:col>14</xdr:col>
      <xdr:colOff>79375</xdr:colOff>
      <xdr:row>98</xdr:row>
      <xdr:rowOff>155170</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9588500" y="168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146297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82950</xdr:rowOff>
    </xdr:from>
    <xdr:to>
      <xdr:col>12</xdr:col>
      <xdr:colOff>561975</xdr:colOff>
      <xdr:row>98</xdr:row>
      <xdr:rowOff>13100</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8699500" y="167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29627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4" y="1648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110979</xdr:rowOff>
    </xdr:from>
    <xdr:to>
      <xdr:col>11</xdr:col>
      <xdr:colOff>358775</xdr:colOff>
      <xdr:row>98</xdr:row>
      <xdr:rowOff>41129</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7810500" y="167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57656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4" y="165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88374</xdr:rowOff>
    </xdr:from>
    <xdr:to>
      <xdr:col>10</xdr:col>
      <xdr:colOff>155575</xdr:colOff>
      <xdr:row>99</xdr:row>
      <xdr:rowOff>18524</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6921500" y="168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9651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119019</xdr:rowOff>
    </xdr:from>
    <xdr:to>
      <xdr:col>23</xdr:col>
      <xdr:colOff>517525</xdr:colOff>
      <xdr:row>37</xdr:row>
      <xdr:rowOff>153683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62669"/>
          <a:ext cx="8382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110519</xdr:rowOff>
    </xdr:from>
    <xdr:to>
      <xdr:col>22</xdr:col>
      <xdr:colOff>365125</xdr:colOff>
      <xdr:row>37</xdr:row>
      <xdr:rowOff>153683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82719"/>
          <a:ext cx="889000" cy="2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41852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47849</xdr:rowOff>
    </xdr:from>
    <xdr:to>
      <xdr:col>21</xdr:col>
      <xdr:colOff>161925</xdr:colOff>
      <xdr:row>36</xdr:row>
      <xdr:rowOff>110519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20049"/>
          <a:ext cx="889000" cy="6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19089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47849</xdr:rowOff>
    </xdr:from>
    <xdr:to>
      <xdr:col>19</xdr:col>
      <xdr:colOff>644525</xdr:colOff>
      <xdr:row>37</xdr:row>
      <xdr:rowOff>32776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20049"/>
          <a:ext cx="889000" cy="15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46807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77009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68219</xdr:rowOff>
    </xdr:from>
    <xdr:to>
      <xdr:col>23</xdr:col>
      <xdr:colOff>568325</xdr:colOff>
      <xdr:row>37</xdr:row>
      <xdr:rowOff>169819</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6268700" y="64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91096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70,428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102883</xdr:rowOff>
    </xdr:from>
    <xdr:to>
      <xdr:col>22</xdr:col>
      <xdr:colOff>415925</xdr:colOff>
      <xdr:row>38</xdr:row>
      <xdr:rowOff>33033</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5430500" y="64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24160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59719</xdr:rowOff>
    </xdr:from>
    <xdr:to>
      <xdr:col>21</xdr:col>
      <xdr:colOff>212725</xdr:colOff>
      <xdr:row>36</xdr:row>
      <xdr:rowOff>161319</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4541500" y="62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6396</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292794" y="600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168499</xdr:rowOff>
    </xdr:from>
    <xdr:to>
      <xdr:col>20</xdr:col>
      <xdr:colOff>9525</xdr:colOff>
      <xdr:row>36</xdr:row>
      <xdr:rowOff>98649</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3652500" y="61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115176</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03794" y="59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153426</xdr:rowOff>
    </xdr:from>
    <xdr:to>
      <xdr:col>18</xdr:col>
      <xdr:colOff>492125</xdr:colOff>
      <xdr:row>37</xdr:row>
      <xdr:rowOff>83576</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2763500" y="63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100103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10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96655</xdr:rowOff>
    </xdr:from>
    <xdr:to>
      <xdr:col>23</xdr:col>
      <xdr:colOff>517525</xdr:colOff>
      <xdr:row>57</xdr:row>
      <xdr:rowOff>121337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69305"/>
          <a:ext cx="8382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108610</xdr:rowOff>
    </xdr:from>
    <xdr:to>
      <xdr:col>22</xdr:col>
      <xdr:colOff>365125</xdr:colOff>
      <xdr:row>57</xdr:row>
      <xdr:rowOff>121337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81260"/>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108610</xdr:rowOff>
    </xdr:from>
    <xdr:to>
      <xdr:col>21</xdr:col>
      <xdr:colOff>161925</xdr:colOff>
      <xdr:row>57</xdr:row>
      <xdr:rowOff>110017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81260"/>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110017</xdr:rowOff>
    </xdr:from>
    <xdr:to>
      <xdr:col>19</xdr:col>
      <xdr:colOff>644525</xdr:colOff>
      <xdr:row>57</xdr:row>
      <xdr:rowOff>152502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82667"/>
          <a:ext cx="889000" cy="4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117205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4" y="95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45855</xdr:rowOff>
    </xdr:from>
    <xdr:to>
      <xdr:col>23</xdr:col>
      <xdr:colOff>568325</xdr:colOff>
      <xdr:row>57</xdr:row>
      <xdr:rowOff>147455</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62687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24282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9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93,830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70537</xdr:rowOff>
    </xdr:from>
    <xdr:to>
      <xdr:col>22</xdr:col>
      <xdr:colOff>415925</xdr:colOff>
      <xdr:row>58</xdr:row>
      <xdr:rowOff>687</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5430500" y="98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163264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57810</xdr:rowOff>
    </xdr:from>
    <xdr:to>
      <xdr:col>21</xdr:col>
      <xdr:colOff>212725</xdr:colOff>
      <xdr:row>57</xdr:row>
      <xdr:rowOff>159410</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45415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150537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59217</xdr:rowOff>
    </xdr:from>
    <xdr:to>
      <xdr:col>20</xdr:col>
      <xdr:colOff>9525</xdr:colOff>
      <xdr:row>57</xdr:row>
      <xdr:rowOff>160817</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3652500" y="98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151944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101702</xdr:rowOff>
    </xdr:from>
    <xdr:to>
      <xdr:col>18</xdr:col>
      <xdr:colOff>492125</xdr:colOff>
      <xdr:row>58</xdr:row>
      <xdr:rowOff>31852</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2763500" y="98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22979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33103</xdr:rowOff>
    </xdr:from>
    <xdr:to>
      <xdr:col>23</xdr:col>
      <xdr:colOff>517525</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77653"/>
          <a:ext cx="8382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25355</xdr:rowOff>
    </xdr:from>
    <xdr:to>
      <xdr:col>22</xdr:col>
      <xdr:colOff>365125</xdr:colOff>
      <xdr:row>79</xdr:row>
      <xdr:rowOff>33103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69905"/>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57534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45425</xdr:rowOff>
    </xdr:from>
    <xdr:to>
      <xdr:col>21</xdr:col>
      <xdr:colOff>161925</xdr:colOff>
      <xdr:row>79</xdr:row>
      <xdr:rowOff>25355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18525"/>
          <a:ext cx="889000" cy="1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45425</xdr:rowOff>
    </xdr:from>
    <xdr:to>
      <xdr:col>19</xdr:col>
      <xdr:colOff>644525</xdr:colOff>
      <xdr:row>78</xdr:row>
      <xdr:rowOff>141833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18525"/>
          <a:ext cx="889000" cy="9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162441</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26472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5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153753</xdr:rowOff>
    </xdr:from>
    <xdr:to>
      <xdr:col>22</xdr:col>
      <xdr:colOff>415925</xdr:colOff>
      <xdr:row>79</xdr:row>
      <xdr:rowOff>83903</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5430500" y="135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75030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7" y="136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146005</xdr:rowOff>
    </xdr:from>
    <xdr:to>
      <xdr:col>21</xdr:col>
      <xdr:colOff>212725</xdr:colOff>
      <xdr:row>79</xdr:row>
      <xdr:rowOff>76155</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4541500" y="135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67282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7" y="136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166075</xdr:rowOff>
    </xdr:from>
    <xdr:to>
      <xdr:col>20</xdr:col>
      <xdr:colOff>9525</xdr:colOff>
      <xdr:row>78</xdr:row>
      <xdr:rowOff>96225</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3652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112752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1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91033</xdr:rowOff>
    </xdr:from>
    <xdr:to>
      <xdr:col>18</xdr:col>
      <xdr:colOff>492125</xdr:colOff>
      <xdr:row>79</xdr:row>
      <xdr:rowOff>21183</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2763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37710</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2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139002</xdr:rowOff>
    </xdr:from>
    <xdr:to>
      <xdr:col>23</xdr:col>
      <xdr:colOff>517525</xdr:colOff>
      <xdr:row>95</xdr:row>
      <xdr:rowOff>18270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255302"/>
          <a:ext cx="8382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37091</xdr:rowOff>
    </xdr:from>
    <xdr:to>
      <xdr:col>22</xdr:col>
      <xdr:colOff>365125</xdr:colOff>
      <xdr:row>94</xdr:row>
      <xdr:rowOff>139002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153391"/>
          <a:ext cx="889000" cy="10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a:extLst>
            <a:ext uri="{FF2B5EF4-FFF2-40B4-BE49-F238E27FC236}">
              <a16:creationId xmlns:a16="http://schemas.microsoft.com/office/drawing/2014/main" id="{00000000-0008-0000-0700-0000B6020000}"/>
            </a:ext>
          </a:extLst>
        </xdr:cNvPr>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35022</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4" y="166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37091</xdr:rowOff>
    </xdr:from>
    <xdr:to>
      <xdr:col>21</xdr:col>
      <xdr:colOff>161925</xdr:colOff>
      <xdr:row>94</xdr:row>
      <xdr:rowOff>141030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153391"/>
          <a:ext cx="889000" cy="10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31849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4" y="1666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7919</xdr:rowOff>
    </xdr:from>
    <xdr:to>
      <xdr:col>19</xdr:col>
      <xdr:colOff>644525</xdr:colOff>
      <xdr:row>94</xdr:row>
      <xdr:rowOff>141030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124219"/>
          <a:ext cx="889000" cy="1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15803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4" y="166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6907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4" y="1663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138920</xdr:rowOff>
    </xdr:from>
    <xdr:to>
      <xdr:col>23</xdr:col>
      <xdr:colOff>568325</xdr:colOff>
      <xdr:row>95</xdr:row>
      <xdr:rowOff>69070</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6268700" y="162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161797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0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278,119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88202</xdr:rowOff>
    </xdr:from>
    <xdr:to>
      <xdr:col>22</xdr:col>
      <xdr:colOff>415925</xdr:colOff>
      <xdr:row>95</xdr:row>
      <xdr:rowOff>18352</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5430500" y="162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34879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4" y="1597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300,305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157741</xdr:rowOff>
    </xdr:from>
    <xdr:to>
      <xdr:col>21</xdr:col>
      <xdr:colOff>212725</xdr:colOff>
      <xdr:row>94</xdr:row>
      <xdr:rowOff>87891</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4541500" y="161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104418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4" y="1587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344,886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90230</xdr:rowOff>
    </xdr:from>
    <xdr:to>
      <xdr:col>20</xdr:col>
      <xdr:colOff>9525</xdr:colOff>
      <xdr:row>95</xdr:row>
      <xdr:rowOff>20380</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3652500" y="162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36907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4" y="1598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299,418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128569</xdr:rowOff>
    </xdr:from>
    <xdr:to>
      <xdr:col>18</xdr:col>
      <xdr:colOff>492125</xdr:colOff>
      <xdr:row>94</xdr:row>
      <xdr:rowOff>58719</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2763500" y="160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75246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4" y="1584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159893</xdr:rowOff>
    </xdr:from>
    <xdr:to>
      <xdr:col>32</xdr:col>
      <xdr:colOff>187325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5646293"/>
          <a:ext cx="838200" cy="108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86758</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01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109093</xdr:rowOff>
    </xdr:from>
    <xdr:to>
      <xdr:col>32</xdr:col>
      <xdr:colOff>238125</xdr:colOff>
      <xdr:row>33</xdr:row>
      <xdr:rowOff>39243</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21107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131970</xdr:rowOff>
    </xdr:from>
    <xdr:ext cx="469744"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465,648</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218,100</a:t>
          </a:r>
          <a:r>
            <a:rPr kumimoji="1" lang="ja-JP" altLang="en-US" sz="1300">
              <a:latin typeface="ＭＳ Ｐゴシック"/>
            </a:rPr>
            <a:t>円程度増加している。総務費のうち基金への積立金、ふるさと納税業務及び企画行政に要する経費の増加が要因となっている。これは、将来の財政負担軽減を図るため取り組んだことによるものである。</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211,844</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年度と比較すると</a:t>
          </a:r>
          <a:r>
            <a:rPr kumimoji="1" lang="en-US" altLang="ja-JP" sz="1300">
              <a:latin typeface="ＭＳ Ｐゴシック"/>
            </a:rPr>
            <a:t>48,600</a:t>
          </a:r>
          <a:r>
            <a:rPr kumimoji="1" lang="ja-JP" altLang="en-US" sz="1300">
              <a:latin typeface="ＭＳ Ｐゴシック"/>
            </a:rPr>
            <a:t>円程度増加している。これは、国民健康保険と介護保険への繰出金の増加、緊急通報装置貸出事業や高齢者等福祉タクシー助成事業などの高齢者福祉行政や子ども医療費助成事業など子育て支援行政の推進を図るため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mn-lt"/>
              <a:ea typeface="+mn-ea"/>
              <a:cs typeface="+mn-cs"/>
            </a:rPr>
            <a:t>交付税、村税などで予算留保をしていることにより、実質収支の赤字は回避している</a:t>
          </a:r>
          <a:r>
            <a:rPr lang="ja-JP" altLang="en-US" sz="1400" b="0" i="0" baseline="0">
              <a:solidFill>
                <a:schemeClr val="dk1"/>
              </a:solidFill>
              <a:latin typeface="+mn-lt"/>
              <a:ea typeface="+mn-ea"/>
              <a:cs typeface="+mn-cs"/>
            </a:rPr>
            <a:t>状況である。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mn-lt"/>
              <a:ea typeface="+mn-ea"/>
              <a:cs typeface="+mn-cs"/>
            </a:rPr>
            <a:t>連結決算の不安材料は、住宅新築資金等貸付事業特別会計である。これにかかる起債残高はわずかではあるが、貸付金元利収入の歳入確保に努めなければならない。また、直営診療施設については、年々赤字額が減少しているが、</a:t>
          </a:r>
          <a:r>
            <a:rPr kumimoji="1" lang="ja-JP" altLang="en-US" sz="1400">
              <a:solidFill>
                <a:schemeClr val="dk1"/>
              </a:solidFill>
              <a:latin typeface="+mn-lt"/>
              <a:ea typeface="+mn-ea"/>
              <a:cs typeface="+mn-cs"/>
            </a:rPr>
            <a:t>高額な医療機器等の購入により地方債</a:t>
          </a:r>
          <a:r>
            <a:rPr kumimoji="1" lang="ja-JP" altLang="ja-JP" sz="1400">
              <a:solidFill>
                <a:schemeClr val="dk1"/>
              </a:solidFill>
              <a:latin typeface="+mn-lt"/>
              <a:ea typeface="+mn-ea"/>
              <a:cs typeface="+mn-cs"/>
            </a:rPr>
            <a:t>の償還が今後</a:t>
          </a:r>
          <a:r>
            <a:rPr kumimoji="1" lang="ja-JP" altLang="en-US" sz="1400">
              <a:solidFill>
                <a:schemeClr val="dk1"/>
              </a:solidFill>
              <a:latin typeface="+mn-lt"/>
              <a:ea typeface="+mn-ea"/>
              <a:cs typeface="+mn-cs"/>
            </a:rPr>
            <a:t>も</a:t>
          </a:r>
          <a:r>
            <a:rPr kumimoji="1" lang="ja-JP" altLang="ja-JP" sz="1400">
              <a:solidFill>
                <a:schemeClr val="dk1"/>
              </a:solidFill>
              <a:latin typeface="+mn-lt"/>
              <a:ea typeface="+mn-ea"/>
              <a:cs typeface="+mn-cs"/>
            </a:rPr>
            <a:t>発生するので経営努力をしなければならない。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16</a:t>
          </a:r>
          <a:r>
            <a:rPr kumimoji="1" lang="ja-JP" altLang="ja-JP" sz="1400">
              <a:solidFill>
                <a:schemeClr val="dk1"/>
              </a:solidFill>
              <a:latin typeface="+mn-lt"/>
              <a:ea typeface="+mn-ea"/>
              <a:cs typeface="+mn-cs"/>
            </a:rPr>
            <a:t>年度以前に起債した観光施設、福祉施設などの償還ピークが過ぎたものの、公債費負担は大きく占めている。今後は、任意繰上償還及び投資的経費の抑制により財政健全化を図る。</a:t>
          </a:r>
          <a:endParaRPr kumimoji="1" lang="en-US" altLang="ja-JP"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mn-lt"/>
              <a:ea typeface="+mn-ea"/>
              <a:cs typeface="+mn-cs"/>
            </a:rPr>
            <a:t>今後は、地方債の残高が減少しているので将来負担の見通しは良好になると思われる。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4828808" y="12732589"/>
          <a:ext cx="1250830" cy="327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6079638" y="12732589"/>
          <a:ext cx="1250830" cy="327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330468" y="12732589"/>
          <a:ext cx="1250830" cy="327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355600" y="63500"/>
          <a:ext cx="11579465" cy="6355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5486033" y="190500"/>
          <a:ext cx="3513885"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5511433" y="215900"/>
          <a:ext cx="3495315"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5536833" y="241300"/>
          <a:ext cx="3438165" cy="4450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2952622" y="190500"/>
          <a:ext cx="2400061"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2978022" y="215900"/>
          <a:ext cx="2355611"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3003422" y="241300"/>
          <a:ext cx="2298461" cy="45773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439468" y="893493"/>
          <a:ext cx="8898686" cy="172156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563772" y="925243"/>
          <a:ext cx="1266705" cy="16580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766977" y="925243"/>
          <a:ext cx="1270000" cy="16580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3100477" y="925243"/>
          <a:ext cx="1361356" cy="16580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461833" y="944293"/>
          <a:ext cx="1771411" cy="9135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233244" y="944293"/>
          <a:ext cx="1139705" cy="9135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7436449" y="956993"/>
          <a:ext cx="635000" cy="9135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4461833" y="1700302"/>
          <a:ext cx="17714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6296744" y="1700302"/>
          <a:ext cx="30414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a:extLst>
            <a:ext uri="{FF2B5EF4-FFF2-40B4-BE49-F238E27FC236}">
              <a16:creationId xmlns:a16="http://schemas.microsoft.com/office/drawing/2014/main" id="{00000000-0008-0000-0C00-000017000000}"/>
            </a:ext>
          </a:extLst>
        </xdr:cNvPr>
        <xdr:cNvSpPr/>
      </xdr:nvSpPr>
      <xdr:spPr>
        <a:xfrm>
          <a:off x="9703159" y="893493"/>
          <a:ext cx="1393706" cy="750857"/>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9963509" y="956993"/>
          <a:ext cx="1139706" cy="2579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9963509" y="1227647"/>
          <a:ext cx="1139706" cy="498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a:extLst>
            <a:ext uri="{FF2B5EF4-FFF2-40B4-BE49-F238E27FC236}">
              <a16:creationId xmlns:a16="http://schemas.microsoft.com/office/drawing/2014/main" id="{00000000-0008-0000-0C00-00001A000000}"/>
            </a:ext>
          </a:extLst>
        </xdr:cNvPr>
        <xdr:cNvCxnSpPr/>
      </xdr:nvCxnSpPr>
      <xdr:spPr>
        <a:xfrm flipH="1">
          <a:off x="9785709" y="1045893"/>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a:extLst>
            <a:ext uri="{FF2B5EF4-FFF2-40B4-BE49-F238E27FC236}">
              <a16:creationId xmlns:a16="http://schemas.microsoft.com/office/drawing/2014/main" id="{00000000-0008-0000-0C00-00001B000000}"/>
            </a:ext>
          </a:extLst>
        </xdr:cNvPr>
        <xdr:cNvSpPr/>
      </xdr:nvSpPr>
      <xdr:spPr>
        <a:xfrm>
          <a:off x="9839684" y="10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a:extLst>
            <a:ext uri="{FF2B5EF4-FFF2-40B4-BE49-F238E27FC236}">
              <a16:creationId xmlns:a16="http://schemas.microsoft.com/office/drawing/2014/main" id="{00000000-0008-0000-0C00-00001C000000}"/>
            </a:ext>
          </a:extLst>
        </xdr:cNvPr>
        <xdr:cNvSpPr/>
      </xdr:nvSpPr>
      <xdr:spPr>
        <a:xfrm>
          <a:off x="9839684" y="131654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303194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316497"/>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593501"/>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2759914"/>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224172" y="4142357"/>
          <a:ext cx="3818567" cy="3106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1810016" y="4505669"/>
          <a:ext cx="1580077" cy="2606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3673295" y="4488998"/>
          <a:ext cx="484876" cy="293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4991939" y="426594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991939" y="445302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385644" y="426594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6385644" y="445302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7906349" y="426594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7906349" y="445302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1224172" y="4818931"/>
          <a:ext cx="3818567" cy="20684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309439" y="4818931"/>
          <a:ext cx="4195971"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309439" y="4882431"/>
          <a:ext cx="4181115"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a:extLst>
            <a:ext uri="{FF2B5EF4-FFF2-40B4-BE49-F238E27FC236}">
              <a16:creationId xmlns:a16="http://schemas.microsoft.com/office/drawing/2014/main" id="{00000000-0008-0000-0C00-00002D000000}"/>
            </a:ext>
          </a:extLst>
        </xdr:cNvPr>
        <xdr:cNvSpPr txBox="1"/>
      </xdr:nvSpPr>
      <xdr:spPr>
        <a:xfrm>
          <a:off x="5347539" y="5095935"/>
          <a:ext cx="4154756" cy="17533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224172" y="4818931"/>
          <a:ext cx="3831267"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0312759" y="4142357"/>
          <a:ext cx="3817668" cy="3106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1111066" y="4505669"/>
          <a:ext cx="1214280" cy="2606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2760984" y="4488998"/>
          <a:ext cx="484876" cy="293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4079627" y="4265942"/>
          <a:ext cx="1393706"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4079627" y="4453027"/>
          <a:ext cx="139370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5473333" y="426594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5473333" y="445302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0312759" y="4818931"/>
          <a:ext cx="3817668" cy="20684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4397127" y="4818931"/>
          <a:ext cx="4187346"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4397127" y="4882431"/>
          <a:ext cx="418111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a:extLst>
            <a:ext uri="{FF2B5EF4-FFF2-40B4-BE49-F238E27FC236}">
              <a16:creationId xmlns:a16="http://schemas.microsoft.com/office/drawing/2014/main" id="{00000000-0008-0000-0C00-000039000000}"/>
            </a:ext>
          </a:extLst>
        </xdr:cNvPr>
        <xdr:cNvSpPr txBox="1"/>
      </xdr:nvSpPr>
      <xdr:spPr>
        <a:xfrm>
          <a:off x="14435227" y="5095935"/>
          <a:ext cx="4146131" cy="17533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10312759" y="4818931"/>
          <a:ext cx="3830368"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24172" y="7742747"/>
          <a:ext cx="5351972" cy="327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a:extLst>
            <a:ext uri="{FF2B5EF4-FFF2-40B4-BE49-F238E27FC236}">
              <a16:creationId xmlns:a16="http://schemas.microsoft.com/office/drawing/2014/main" id="{00000000-0008-0000-0C00-00003C000000}"/>
            </a:ext>
          </a:extLst>
        </xdr:cNvPr>
        <xdr:cNvSpPr/>
      </xdr:nvSpPr>
      <xdr:spPr>
        <a:xfrm>
          <a:off x="1224172" y="11390822"/>
          <a:ext cx="5351972" cy="327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a:extLst>
            <a:ext uri="{FF2B5EF4-FFF2-40B4-BE49-F238E27FC236}">
              <a16:creationId xmlns:a16="http://schemas.microsoft.com/office/drawing/2014/main" id="{00000000-0008-0000-0C00-00003D000000}"/>
            </a:ext>
          </a:extLst>
        </xdr:cNvPr>
        <xdr:cNvSpPr/>
      </xdr:nvSpPr>
      <xdr:spPr>
        <a:xfrm>
          <a:off x="525672" y="8101102"/>
          <a:ext cx="6177472" cy="2736731"/>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a:extLst>
            <a:ext uri="{FF2B5EF4-FFF2-40B4-BE49-F238E27FC236}">
              <a16:creationId xmlns:a16="http://schemas.microsoft.com/office/drawing/2014/main" id="{00000000-0008-0000-0C00-00003E000000}"/>
            </a:ext>
          </a:extLst>
        </xdr:cNvPr>
        <xdr:cNvSpPr/>
      </xdr:nvSpPr>
      <xdr:spPr>
        <a:xfrm>
          <a:off x="1224172" y="8228102"/>
          <a:ext cx="5351972" cy="2180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868572" y="11604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6385644" y="1423945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6373" y="127000"/>
          <a:ext cx="11476667"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7300455" y="191578"/>
          <a:ext cx="3536112"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319505" y="216978"/>
          <a:ext cx="3491662"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344905" y="242378"/>
          <a:ext cx="3434512"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765248" y="191578"/>
          <a:ext cx="2401857"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790648" y="216978"/>
          <a:ext cx="2357407"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816048" y="242378"/>
          <a:ext cx="2300257"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696403" y="859886"/>
          <a:ext cx="8809727"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23403" y="891636"/>
          <a:ext cx="1267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027507" y="891636"/>
          <a:ext cx="1140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231611" y="891636"/>
          <a:ext cx="1394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626215" y="910686"/>
          <a:ext cx="1837905"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464120" y="910686"/>
          <a:ext cx="1140604"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7668224" y="923386"/>
          <a:ext cx="570302"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4626215" y="1647645"/>
          <a:ext cx="1837905"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527620" y="1647645"/>
          <a:ext cx="29785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32903" y="2625905"/>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32903" y="286480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32903" y="3167212"/>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32903" y="341366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96403" y="4018472"/>
          <a:ext cx="20152864" cy="141186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96403" y="18776471"/>
          <a:ext cx="20140164"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96403" y="18839971"/>
          <a:ext cx="3524610"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21803" y="19096127"/>
          <a:ext cx="20089364" cy="15337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26373" y="127000"/>
          <a:ext cx="11476667"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300455" y="191578"/>
          <a:ext cx="3536112"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319505" y="216978"/>
          <a:ext cx="3491662"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344905" y="242378"/>
          <a:ext cx="3434512"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765248" y="191578"/>
          <a:ext cx="2401857"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790648" y="216978"/>
          <a:ext cx="2357407"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816048" y="242378"/>
          <a:ext cx="2300257"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96403" y="859886"/>
          <a:ext cx="8809727"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23403" y="891636"/>
          <a:ext cx="1267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27507" y="891636"/>
          <a:ext cx="1140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31611" y="891636"/>
          <a:ext cx="1394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626215" y="910686"/>
          <a:ext cx="1837905"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64120" y="910686"/>
          <a:ext cx="1140604"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68224" y="923386"/>
          <a:ext cx="570302"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626215" y="1647645"/>
          <a:ext cx="1837905"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527620" y="1647645"/>
          <a:ext cx="2789208"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32903" y="2625905"/>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32903" y="286480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32903" y="3167212"/>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32903" y="341366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96403" y="4018472"/>
          <a:ext cx="20152864" cy="141186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696403" y="18776471"/>
          <a:ext cx="20140164"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696403" y="18839971"/>
          <a:ext cx="3524610"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21803" y="19096127"/>
          <a:ext cx="20089364" cy="15337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2471734</v>
      </c>
      <c r="BO4" s="379"/>
      <c r="BP4" s="379"/>
      <c r="BQ4" s="379"/>
      <c r="BR4" s="379"/>
      <c r="BS4" s="379"/>
      <c r="BT4" s="379"/>
      <c r="BU4" s="380"/>
      <c r="BV4" s="378">
        <v>2129322</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7.2</v>
      </c>
      <c r="CU4" s="385"/>
      <c r="CV4" s="385"/>
      <c r="CW4" s="385"/>
      <c r="CX4" s="385"/>
      <c r="CY4" s="385"/>
      <c r="CZ4" s="385"/>
      <c r="DA4" s="386"/>
      <c r="DB4" s="384">
        <v>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2361545</v>
      </c>
      <c r="BO5" s="416"/>
      <c r="BP5" s="416"/>
      <c r="BQ5" s="416"/>
      <c r="BR5" s="416"/>
      <c r="BS5" s="416"/>
      <c r="BT5" s="416"/>
      <c r="BU5" s="417"/>
      <c r="BV5" s="415">
        <v>1987990</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75.8</v>
      </c>
      <c r="CU5" s="413"/>
      <c r="CV5" s="413"/>
      <c r="CW5" s="413"/>
      <c r="CX5" s="413"/>
      <c r="CY5" s="413"/>
      <c r="CZ5" s="413"/>
      <c r="DA5" s="414"/>
      <c r="DB5" s="412">
        <v>91.3</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110189</v>
      </c>
      <c r="BO6" s="416"/>
      <c r="BP6" s="416"/>
      <c r="BQ6" s="416"/>
      <c r="BR6" s="416"/>
      <c r="BS6" s="416"/>
      <c r="BT6" s="416"/>
      <c r="BU6" s="417"/>
      <c r="BV6" s="415">
        <v>141332</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79.7</v>
      </c>
      <c r="CU6" s="453"/>
      <c r="CV6" s="453"/>
      <c r="CW6" s="453"/>
      <c r="CX6" s="453"/>
      <c r="CY6" s="453"/>
      <c r="CZ6" s="453"/>
      <c r="DA6" s="454"/>
      <c r="DB6" s="452">
        <v>96.1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13519</v>
      </c>
      <c r="BO7" s="416"/>
      <c r="BP7" s="416"/>
      <c r="BQ7" s="416"/>
      <c r="BR7" s="416"/>
      <c r="BS7" s="416"/>
      <c r="BT7" s="416"/>
      <c r="BU7" s="417"/>
      <c r="BV7" s="415">
        <v>29762</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1343276</v>
      </c>
      <c r="CU7" s="416"/>
      <c r="CV7" s="416"/>
      <c r="CW7" s="416"/>
      <c r="CX7" s="416"/>
      <c r="CY7" s="416"/>
      <c r="CZ7" s="416"/>
      <c r="DA7" s="417"/>
      <c r="DB7" s="415">
        <v>1240679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96670</v>
      </c>
      <c r="BO8" s="416"/>
      <c r="BP8" s="416"/>
      <c r="BQ8" s="416"/>
      <c r="BR8" s="416"/>
      <c r="BS8" s="416"/>
      <c r="BT8" s="416"/>
      <c r="BU8" s="417"/>
      <c r="BV8" s="415">
        <v>111570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0.12</v>
      </c>
      <c r="CU8" s="456"/>
      <c r="CV8" s="456"/>
      <c r="CW8" s="456"/>
      <c r="CX8" s="456"/>
      <c r="CY8" s="456"/>
      <c r="CZ8" s="456"/>
      <c r="DA8" s="457"/>
      <c r="DB8" s="455">
        <v>0.12</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1549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76</v>
      </c>
      <c r="AV9" s="448"/>
      <c r="AW9" s="448"/>
      <c r="AX9" s="448"/>
      <c r="AY9" s="449" t="s">
        <v>97</v>
      </c>
      <c r="AZ9" s="450"/>
      <c r="BA9" s="450"/>
      <c r="BB9" s="450"/>
      <c r="BC9" s="450"/>
      <c r="BD9" s="450"/>
      <c r="BE9" s="450"/>
      <c r="BF9" s="450"/>
      <c r="BG9" s="450"/>
      <c r="BH9" s="450"/>
      <c r="BI9" s="450"/>
      <c r="BJ9" s="450"/>
      <c r="BK9" s="450"/>
      <c r="BL9" s="450"/>
      <c r="BM9" s="451"/>
      <c r="BN9" s="415">
        <v>-14900</v>
      </c>
      <c r="BO9" s="416"/>
      <c r="BP9" s="416"/>
      <c r="BQ9" s="416"/>
      <c r="BR9" s="416"/>
      <c r="BS9" s="416"/>
      <c r="BT9" s="416"/>
      <c r="BU9" s="417"/>
      <c r="BV9" s="415">
        <v>32766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24.2</v>
      </c>
      <c r="CU9" s="413"/>
      <c r="CV9" s="413"/>
      <c r="CW9" s="413"/>
      <c r="CX9" s="413"/>
      <c r="CY9" s="413"/>
      <c r="CZ9" s="413"/>
      <c r="DA9" s="414"/>
      <c r="DB9" s="412">
        <v>29.1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1895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90</v>
      </c>
      <c r="AV10" s="448"/>
      <c r="AW10" s="448"/>
      <c r="AX10" s="448"/>
      <c r="AY10" s="449" t="s">
        <v>101</v>
      </c>
      <c r="AZ10" s="450"/>
      <c r="BA10" s="450"/>
      <c r="BB10" s="450"/>
      <c r="BC10" s="450"/>
      <c r="BD10" s="450"/>
      <c r="BE10" s="450"/>
      <c r="BF10" s="450"/>
      <c r="BG10" s="450"/>
      <c r="BH10" s="450"/>
      <c r="BI10" s="450"/>
      <c r="BJ10" s="450"/>
      <c r="BK10" s="450"/>
      <c r="BL10" s="450"/>
      <c r="BM10" s="451"/>
      <c r="BN10" s="415">
        <v>248965</v>
      </c>
      <c r="BO10" s="416"/>
      <c r="BP10" s="416"/>
      <c r="BQ10" s="416"/>
      <c r="BR10" s="416"/>
      <c r="BS10" s="416"/>
      <c r="BT10" s="416"/>
      <c r="BU10" s="417"/>
      <c r="BV10" s="415">
        <v>503</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90</v>
      </c>
      <c r="AV11" s="448"/>
      <c r="AW11" s="448"/>
      <c r="AX11" s="448"/>
      <c r="AY11" s="449" t="s">
        <v>106</v>
      </c>
      <c r="AZ11" s="450"/>
      <c r="BA11" s="450"/>
      <c r="BB11" s="450"/>
      <c r="BC11" s="450"/>
      <c r="BD11" s="450"/>
      <c r="BE11" s="450"/>
      <c r="BF11" s="450"/>
      <c r="BG11" s="450"/>
      <c r="BH11" s="450"/>
      <c r="BI11" s="450"/>
      <c r="BJ11" s="450"/>
      <c r="BK11" s="450"/>
      <c r="BL11" s="450"/>
      <c r="BM11" s="451"/>
      <c r="BN11" s="415">
        <v>149908</v>
      </c>
      <c r="BO11" s="416"/>
      <c r="BP11" s="416"/>
      <c r="BQ11" s="416"/>
      <c r="BR11" s="416"/>
      <c r="BS11" s="416"/>
      <c r="BT11" s="416"/>
      <c r="BU11" s="417"/>
      <c r="BV11" s="415">
        <v>98361</v>
      </c>
      <c r="BW11" s="416"/>
      <c r="BX11" s="416"/>
      <c r="BY11" s="416"/>
      <c r="BZ11" s="416"/>
      <c r="CA11" s="416"/>
      <c r="CB11" s="416"/>
      <c r="CC11" s="417"/>
      <c r="CD11" s="418" t="s">
        <v>107</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1581</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76</v>
      </c>
      <c r="AV12" s="448"/>
      <c r="AW12" s="448"/>
      <c r="AX12" s="448"/>
      <c r="AY12" s="449" t="s">
        <v>114</v>
      </c>
      <c r="AZ12" s="450"/>
      <c r="BA12" s="450"/>
      <c r="BB12" s="450"/>
      <c r="BC12" s="450"/>
      <c r="BD12" s="450"/>
      <c r="BE12" s="450"/>
      <c r="BF12" s="450"/>
      <c r="BG12" s="450"/>
      <c r="BH12" s="450"/>
      <c r="BI12" s="450"/>
      <c r="BJ12" s="450"/>
      <c r="BK12" s="450"/>
      <c r="BL12" s="450"/>
      <c r="BM12" s="451"/>
      <c r="BN12" s="415" t="s">
        <v>108</v>
      </c>
      <c r="BO12" s="416"/>
      <c r="BP12" s="416"/>
      <c r="BQ12" s="416"/>
      <c r="BR12" s="416"/>
      <c r="BS12" s="416"/>
      <c r="BT12" s="416"/>
      <c r="BU12" s="417"/>
      <c r="BV12" s="415" t="s">
        <v>108</v>
      </c>
      <c r="BW12" s="416"/>
      <c r="BX12" s="416"/>
      <c r="BY12" s="416"/>
      <c r="BZ12" s="416"/>
      <c r="CA12" s="416"/>
      <c r="CB12" s="416"/>
      <c r="CC12" s="417"/>
      <c r="CD12" s="418" t="s">
        <v>115</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116</v>
      </c>
      <c r="N13" s="504"/>
      <c r="O13" s="504"/>
      <c r="P13" s="504"/>
      <c r="Q13" s="505"/>
      <c r="R13" s="496">
        <v>1566</v>
      </c>
      <c r="S13" s="497"/>
      <c r="T13" s="497"/>
      <c r="U13" s="497"/>
      <c r="V13" s="498"/>
      <c r="W13" s="431" t="s">
        <v>117</v>
      </c>
      <c r="X13" s="432"/>
      <c r="Y13" s="432"/>
      <c r="Z13" s="432"/>
      <c r="AA13" s="432"/>
      <c r="AB13" s="422"/>
      <c r="AC13" s="466">
        <v>152</v>
      </c>
      <c r="AD13" s="467"/>
      <c r="AE13" s="467"/>
      <c r="AF13" s="467"/>
      <c r="AG13" s="506"/>
      <c r="AH13" s="466">
        <v>185</v>
      </c>
      <c r="AI13" s="467"/>
      <c r="AJ13" s="467"/>
      <c r="AK13" s="467"/>
      <c r="AL13" s="468"/>
      <c r="AM13" s="444" t="s">
        <v>118</v>
      </c>
      <c r="AN13" s="445"/>
      <c r="AO13" s="445"/>
      <c r="AP13" s="445"/>
      <c r="AQ13" s="445"/>
      <c r="AR13" s="445"/>
      <c r="AS13" s="445"/>
      <c r="AT13" s="446"/>
      <c r="AU13" s="447" t="s">
        <v>90</v>
      </c>
      <c r="AV13" s="448"/>
      <c r="AW13" s="448"/>
      <c r="AX13" s="448"/>
      <c r="AY13" s="449" t="s">
        <v>119</v>
      </c>
      <c r="AZ13" s="450"/>
      <c r="BA13" s="450"/>
      <c r="BB13" s="450"/>
      <c r="BC13" s="450"/>
      <c r="BD13" s="450"/>
      <c r="BE13" s="450"/>
      <c r="BF13" s="450"/>
      <c r="BG13" s="450"/>
      <c r="BH13" s="450"/>
      <c r="BI13" s="450"/>
      <c r="BJ13" s="450"/>
      <c r="BK13" s="450"/>
      <c r="BL13" s="450"/>
      <c r="BM13" s="451"/>
      <c r="BN13" s="415">
        <v>383973</v>
      </c>
      <c r="BO13" s="416"/>
      <c r="BP13" s="416"/>
      <c r="BQ13" s="416"/>
      <c r="BR13" s="416"/>
      <c r="BS13" s="416"/>
      <c r="BT13" s="416"/>
      <c r="BU13" s="417"/>
      <c r="BV13" s="415">
        <v>131630</v>
      </c>
      <c r="BW13" s="416"/>
      <c r="BX13" s="416"/>
      <c r="BY13" s="416"/>
      <c r="BZ13" s="416"/>
      <c r="CA13" s="416"/>
      <c r="CB13" s="416"/>
      <c r="CC13" s="417"/>
      <c r="CD13" s="418" t="s">
        <v>120</v>
      </c>
      <c r="CE13" s="419"/>
      <c r="CF13" s="419"/>
      <c r="CG13" s="419"/>
      <c r="CH13" s="419"/>
      <c r="CI13" s="419"/>
      <c r="CJ13" s="419"/>
      <c r="CK13" s="419"/>
      <c r="CL13" s="419"/>
      <c r="CM13" s="419"/>
      <c r="CN13" s="419"/>
      <c r="CO13" s="419"/>
      <c r="CP13" s="419"/>
      <c r="CQ13" s="419"/>
      <c r="CR13" s="419"/>
      <c r="CS13" s="420"/>
      <c r="CT13" s="412">
        <v>8.1</v>
      </c>
      <c r="CU13" s="413"/>
      <c r="CV13" s="413"/>
      <c r="CW13" s="413"/>
      <c r="CX13" s="413"/>
      <c r="CY13" s="413"/>
      <c r="CZ13" s="413"/>
      <c r="DA13" s="414"/>
      <c r="DB13" s="412">
        <v>11.7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121</v>
      </c>
      <c r="M14" s="494"/>
      <c r="N14" s="494"/>
      <c r="O14" s="494"/>
      <c r="P14" s="494"/>
      <c r="Q14" s="495"/>
      <c r="R14" s="496">
        <v>1637</v>
      </c>
      <c r="S14" s="497"/>
      <c r="T14" s="497"/>
      <c r="U14" s="497"/>
      <c r="V14" s="498"/>
      <c r="W14" s="405"/>
      <c r="X14" s="406"/>
      <c r="Y14" s="406"/>
      <c r="Z14" s="406"/>
      <c r="AA14" s="406"/>
      <c r="AB14" s="395"/>
      <c r="AC14" s="499">
        <v>17.5</v>
      </c>
      <c r="AD14" s="500"/>
      <c r="AE14" s="500"/>
      <c r="AF14" s="500"/>
      <c r="AG14" s="501"/>
      <c r="AH14" s="499">
        <v>17.8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122</v>
      </c>
      <c r="CE14" s="508"/>
      <c r="CF14" s="508"/>
      <c r="CG14" s="508"/>
      <c r="CH14" s="508"/>
      <c r="CI14" s="508"/>
      <c r="CJ14" s="508"/>
      <c r="CK14" s="508"/>
      <c r="CL14" s="508"/>
      <c r="CM14" s="508"/>
      <c r="CN14" s="508"/>
      <c r="CO14" s="508"/>
      <c r="CP14" s="508"/>
      <c r="CQ14" s="508"/>
      <c r="CR14" s="508"/>
      <c r="CS14" s="509"/>
      <c r="CT14" s="510" t="s">
        <v>108</v>
      </c>
      <c r="CU14" s="511"/>
      <c r="CV14" s="511"/>
      <c r="CW14" s="511"/>
      <c r="CX14" s="511"/>
      <c r="CY14" s="511"/>
      <c r="CZ14" s="511"/>
      <c r="DA14" s="512"/>
      <c r="DB14" s="510" t="s">
        <v>108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116</v>
      </c>
      <c r="N15" s="504"/>
      <c r="O15" s="504"/>
      <c r="P15" s="504"/>
      <c r="Q15" s="505"/>
      <c r="R15" s="496">
        <v>1622</v>
      </c>
      <c r="S15" s="497"/>
      <c r="T15" s="497"/>
      <c r="U15" s="497"/>
      <c r="V15" s="498"/>
      <c r="W15" s="431" t="s">
        <v>123</v>
      </c>
      <c r="X15" s="432"/>
      <c r="Y15" s="432"/>
      <c r="Z15" s="432"/>
      <c r="AA15" s="432"/>
      <c r="AB15" s="422"/>
      <c r="AC15" s="466">
        <v>212</v>
      </c>
      <c r="AD15" s="467"/>
      <c r="AE15" s="467"/>
      <c r="AF15" s="467"/>
      <c r="AG15" s="506"/>
      <c r="AH15" s="466">
        <v>275</v>
      </c>
      <c r="AI15" s="467"/>
      <c r="AJ15" s="467"/>
      <c r="AK15" s="467"/>
      <c r="AL15" s="468"/>
      <c r="AM15" s="444"/>
      <c r="AN15" s="445"/>
      <c r="AO15" s="445"/>
      <c r="AP15" s="445"/>
      <c r="AQ15" s="445"/>
      <c r="AR15" s="445"/>
      <c r="AS15" s="445"/>
      <c r="AT15" s="446"/>
      <c r="AU15" s="447"/>
      <c r="AV15" s="448"/>
      <c r="AW15" s="448"/>
      <c r="AX15" s="448"/>
      <c r="AY15" s="375" t="s">
        <v>124</v>
      </c>
      <c r="AZ15" s="376"/>
      <c r="BA15" s="376"/>
      <c r="BB15" s="376"/>
      <c r="BC15" s="376"/>
      <c r="BD15" s="376"/>
      <c r="BE15" s="376"/>
      <c r="BF15" s="376"/>
      <c r="BG15" s="376"/>
      <c r="BH15" s="376"/>
      <c r="BI15" s="376"/>
      <c r="BJ15" s="376"/>
      <c r="BK15" s="376"/>
      <c r="BL15" s="376"/>
      <c r="BM15" s="377"/>
      <c r="BN15" s="378">
        <v>144177</v>
      </c>
      <c r="BO15" s="379"/>
      <c r="BP15" s="379"/>
      <c r="BQ15" s="379"/>
      <c r="BR15" s="379"/>
      <c r="BS15" s="379"/>
      <c r="BT15" s="379"/>
      <c r="BU15" s="380"/>
      <c r="BV15" s="378">
        <v>142727</v>
      </c>
      <c r="BW15" s="379"/>
      <c r="BX15" s="379"/>
      <c r="BY15" s="379"/>
      <c r="BZ15" s="379"/>
      <c r="CA15" s="379"/>
      <c r="CB15" s="379"/>
      <c r="CC15" s="380"/>
      <c r="CD15" s="513" t="s">
        <v>125</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126</v>
      </c>
      <c r="M16" s="524"/>
      <c r="N16" s="524"/>
      <c r="O16" s="524"/>
      <c r="P16" s="524"/>
      <c r="Q16" s="525"/>
      <c r="R16" s="516" t="s">
        <v>127</v>
      </c>
      <c r="S16" s="517"/>
      <c r="T16" s="517"/>
      <c r="U16" s="517"/>
      <c r="V16" s="518"/>
      <c r="W16" s="405"/>
      <c r="X16" s="406"/>
      <c r="Y16" s="406"/>
      <c r="Z16" s="406"/>
      <c r="AA16" s="406"/>
      <c r="AB16" s="395"/>
      <c r="AC16" s="499">
        <v>24.4</v>
      </c>
      <c r="AD16" s="500"/>
      <c r="AE16" s="500"/>
      <c r="AF16" s="500"/>
      <c r="AG16" s="501"/>
      <c r="AH16" s="499">
        <v>26.5</v>
      </c>
      <c r="AI16" s="500"/>
      <c r="AJ16" s="500"/>
      <c r="AK16" s="500"/>
      <c r="AL16" s="502"/>
      <c r="AM16" s="444"/>
      <c r="AN16" s="445"/>
      <c r="AO16" s="445"/>
      <c r="AP16" s="445"/>
      <c r="AQ16" s="445"/>
      <c r="AR16" s="445"/>
      <c r="AS16" s="445"/>
      <c r="AT16" s="446"/>
      <c r="AU16" s="447"/>
      <c r="AV16" s="448"/>
      <c r="AW16" s="448"/>
      <c r="AX16" s="448"/>
      <c r="AY16" s="449" t="s">
        <v>128</v>
      </c>
      <c r="AZ16" s="450"/>
      <c r="BA16" s="450"/>
      <c r="BB16" s="450"/>
      <c r="BC16" s="450"/>
      <c r="BD16" s="450"/>
      <c r="BE16" s="450"/>
      <c r="BF16" s="450"/>
      <c r="BG16" s="450"/>
      <c r="BH16" s="450"/>
      <c r="BI16" s="450"/>
      <c r="BJ16" s="450"/>
      <c r="BK16" s="450"/>
      <c r="BL16" s="450"/>
      <c r="BM16" s="451"/>
      <c r="BN16" s="415">
        <v>1246567</v>
      </c>
      <c r="BO16" s="416"/>
      <c r="BP16" s="416"/>
      <c r="BQ16" s="416"/>
      <c r="BR16" s="416"/>
      <c r="BS16" s="416"/>
      <c r="BT16" s="416"/>
      <c r="BU16" s="417"/>
      <c r="BV16" s="415">
        <v>1145581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129</v>
      </c>
      <c r="N17" s="520"/>
      <c r="O17" s="520"/>
      <c r="P17" s="520"/>
      <c r="Q17" s="521"/>
      <c r="R17" s="516" t="s">
        <v>130</v>
      </c>
      <c r="S17" s="517"/>
      <c r="T17" s="517"/>
      <c r="U17" s="517"/>
      <c r="V17" s="518"/>
      <c r="W17" s="431" t="s">
        <v>131</v>
      </c>
      <c r="X17" s="432"/>
      <c r="Y17" s="432"/>
      <c r="Z17" s="432"/>
      <c r="AA17" s="432"/>
      <c r="AB17" s="422"/>
      <c r="AC17" s="466">
        <v>505</v>
      </c>
      <c r="AD17" s="467"/>
      <c r="AE17" s="467"/>
      <c r="AF17" s="467"/>
      <c r="AG17" s="506"/>
      <c r="AH17" s="466">
        <v>573</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175431</v>
      </c>
      <c r="BO17" s="416"/>
      <c r="BP17" s="416"/>
      <c r="BQ17" s="416"/>
      <c r="BR17" s="416"/>
      <c r="BS17" s="416"/>
      <c r="BT17" s="416"/>
      <c r="BU17" s="417"/>
      <c r="BV17" s="415">
        <v>175735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133</v>
      </c>
      <c r="C18" s="458"/>
      <c r="D18" s="458"/>
      <c r="E18" s="527"/>
      <c r="F18" s="527"/>
      <c r="G18" s="527"/>
      <c r="H18" s="527"/>
      <c r="I18" s="527"/>
      <c r="J18" s="527"/>
      <c r="K18" s="527"/>
      <c r="L18" s="528">
        <v>47.76</v>
      </c>
      <c r="M18" s="528"/>
      <c r="N18" s="528"/>
      <c r="O18" s="528"/>
      <c r="P18" s="528"/>
      <c r="Q18" s="528"/>
      <c r="R18" s="529"/>
      <c r="S18" s="529"/>
      <c r="T18" s="529"/>
      <c r="U18" s="529"/>
      <c r="V18" s="530"/>
      <c r="W18" s="433"/>
      <c r="X18" s="434"/>
      <c r="Y18" s="434"/>
      <c r="Z18" s="434"/>
      <c r="AA18" s="434"/>
      <c r="AB18" s="425"/>
      <c r="AC18" s="531">
        <v>58.1</v>
      </c>
      <c r="AD18" s="532"/>
      <c r="AE18" s="532"/>
      <c r="AF18" s="532"/>
      <c r="AG18" s="533"/>
      <c r="AH18" s="531">
        <v>55.2</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1028266</v>
      </c>
      <c r="BO18" s="416"/>
      <c r="BP18" s="416"/>
      <c r="BQ18" s="416"/>
      <c r="BR18" s="416"/>
      <c r="BS18" s="416"/>
      <c r="BT18" s="416"/>
      <c r="BU18" s="417"/>
      <c r="BV18" s="415">
        <v>1134537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135</v>
      </c>
      <c r="C19" s="458"/>
      <c r="D19" s="458"/>
      <c r="E19" s="527"/>
      <c r="F19" s="527"/>
      <c r="G19" s="527"/>
      <c r="H19" s="527"/>
      <c r="I19" s="527"/>
      <c r="J19" s="527"/>
      <c r="K19" s="527"/>
      <c r="L19" s="535">
        <v>32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1807143</v>
      </c>
      <c r="BO19" s="416"/>
      <c r="BP19" s="416"/>
      <c r="BQ19" s="416"/>
      <c r="BR19" s="416"/>
      <c r="BS19" s="416"/>
      <c r="BT19" s="416"/>
      <c r="BU19" s="417"/>
      <c r="BV19" s="415">
        <v>1664059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137</v>
      </c>
      <c r="C20" s="458"/>
      <c r="D20" s="458"/>
      <c r="E20" s="527"/>
      <c r="F20" s="527"/>
      <c r="G20" s="527"/>
      <c r="H20" s="527"/>
      <c r="I20" s="527"/>
      <c r="J20" s="527"/>
      <c r="K20" s="527"/>
      <c r="L20" s="535">
        <v>622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2049908</v>
      </c>
      <c r="BO23" s="416"/>
      <c r="BP23" s="416"/>
      <c r="BQ23" s="416"/>
      <c r="BR23" s="416"/>
      <c r="BS23" s="416"/>
      <c r="BT23" s="416"/>
      <c r="BU23" s="417"/>
      <c r="BV23" s="415">
        <v>2234180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146</v>
      </c>
      <c r="F24" s="445"/>
      <c r="G24" s="445"/>
      <c r="H24" s="445"/>
      <c r="I24" s="445"/>
      <c r="J24" s="445"/>
      <c r="K24" s="446"/>
      <c r="L24" s="466">
        <v>1</v>
      </c>
      <c r="M24" s="467"/>
      <c r="N24" s="467"/>
      <c r="O24" s="467"/>
      <c r="P24" s="506"/>
      <c r="Q24" s="466">
        <v>6120</v>
      </c>
      <c r="R24" s="467"/>
      <c r="S24" s="467"/>
      <c r="T24" s="467"/>
      <c r="U24" s="467"/>
      <c r="V24" s="506"/>
      <c r="W24" s="561"/>
      <c r="X24" s="549"/>
      <c r="Y24" s="550"/>
      <c r="Z24" s="465" t="s">
        <v>147</v>
      </c>
      <c r="AA24" s="445"/>
      <c r="AB24" s="445"/>
      <c r="AC24" s="445"/>
      <c r="AD24" s="445"/>
      <c r="AE24" s="445"/>
      <c r="AF24" s="445"/>
      <c r="AG24" s="446"/>
      <c r="AH24" s="466">
        <v>38</v>
      </c>
      <c r="AI24" s="467"/>
      <c r="AJ24" s="467"/>
      <c r="AK24" s="467"/>
      <c r="AL24" s="506"/>
      <c r="AM24" s="466">
        <v>112746</v>
      </c>
      <c r="AN24" s="467"/>
      <c r="AO24" s="467"/>
      <c r="AP24" s="467"/>
      <c r="AQ24" s="467"/>
      <c r="AR24" s="506"/>
      <c r="AS24" s="466">
        <v>2967</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1655491</v>
      </c>
      <c r="BO24" s="416"/>
      <c r="BP24" s="416"/>
      <c r="BQ24" s="416"/>
      <c r="BR24" s="416"/>
      <c r="BS24" s="416"/>
      <c r="BT24" s="416"/>
      <c r="BU24" s="417"/>
      <c r="BV24" s="415">
        <v>1802682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149</v>
      </c>
      <c r="F25" s="445"/>
      <c r="G25" s="445"/>
      <c r="H25" s="445"/>
      <c r="I25" s="445"/>
      <c r="J25" s="445"/>
      <c r="K25" s="446"/>
      <c r="L25" s="466">
        <v>1</v>
      </c>
      <c r="M25" s="467"/>
      <c r="N25" s="467"/>
      <c r="O25" s="467"/>
      <c r="P25" s="506"/>
      <c r="Q25" s="466">
        <v>5220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31364</v>
      </c>
      <c r="BO25" s="379"/>
      <c r="BP25" s="379"/>
      <c r="BQ25" s="379"/>
      <c r="BR25" s="379"/>
      <c r="BS25" s="379"/>
      <c r="BT25" s="379"/>
      <c r="BU25" s="380"/>
      <c r="BV25" s="378">
        <v>17076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4320</v>
      </c>
      <c r="R26" s="467"/>
      <c r="S26" s="467"/>
      <c r="T26" s="467"/>
      <c r="U26" s="467"/>
      <c r="V26" s="506"/>
      <c r="W26" s="561"/>
      <c r="X26" s="549"/>
      <c r="Y26" s="550"/>
      <c r="Z26" s="465" t="s">
        <v>154</v>
      </c>
      <c r="AA26" s="571"/>
      <c r="AB26" s="571"/>
      <c r="AC26" s="571"/>
      <c r="AD26" s="571"/>
      <c r="AE26" s="571"/>
      <c r="AF26" s="571"/>
      <c r="AG26" s="572"/>
      <c r="AH26" s="466">
        <v>1</v>
      </c>
      <c r="AI26" s="467"/>
      <c r="AJ26" s="467"/>
      <c r="AK26" s="467"/>
      <c r="AL26" s="506"/>
      <c r="AM26" s="466" t="s">
        <v>155</v>
      </c>
      <c r="AN26" s="467"/>
      <c r="AO26" s="467"/>
      <c r="AP26" s="467"/>
      <c r="AQ26" s="467"/>
      <c r="AR26" s="506"/>
      <c r="AS26" s="466" t="s">
        <v>155</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2100</v>
      </c>
      <c r="R27" s="467"/>
      <c r="S27" s="467"/>
      <c r="T27" s="467"/>
      <c r="U27" s="467"/>
      <c r="V27" s="506"/>
      <c r="W27" s="561"/>
      <c r="X27" s="549"/>
      <c r="Y27" s="550"/>
      <c r="Z27" s="465" t="s">
        <v>158</v>
      </c>
      <c r="AA27" s="445"/>
      <c r="AB27" s="445"/>
      <c r="AC27" s="445"/>
      <c r="AD27" s="445"/>
      <c r="AE27" s="445"/>
      <c r="AF27" s="445"/>
      <c r="AG27" s="446"/>
      <c r="AH27" s="466" t="s">
        <v>151</v>
      </c>
      <c r="AI27" s="467"/>
      <c r="AJ27" s="467"/>
      <c r="AK27" s="467"/>
      <c r="AL27" s="506"/>
      <c r="AM27" s="466" t="s">
        <v>151</v>
      </c>
      <c r="AN27" s="467"/>
      <c r="AO27" s="467"/>
      <c r="AP27" s="467"/>
      <c r="AQ27" s="467"/>
      <c r="AR27" s="506"/>
      <c r="AS27" s="466" t="s">
        <v>151</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151</v>
      </c>
      <c r="BO27" s="585"/>
      <c r="BP27" s="585"/>
      <c r="BQ27" s="585"/>
      <c r="BR27" s="585"/>
      <c r="BS27" s="585"/>
      <c r="BT27" s="585"/>
      <c r="BU27" s="586"/>
      <c r="BV27" s="584" t="s">
        <v>151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1660</v>
      </c>
      <c r="R28" s="467"/>
      <c r="S28" s="467"/>
      <c r="T28" s="467"/>
      <c r="U28" s="467"/>
      <c r="V28" s="506"/>
      <c r="W28" s="561"/>
      <c r="X28" s="549"/>
      <c r="Y28" s="550"/>
      <c r="Z28" s="465" t="s">
        <v>161</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927021</v>
      </c>
      <c r="BO28" s="379"/>
      <c r="BP28" s="379"/>
      <c r="BQ28" s="379"/>
      <c r="BR28" s="379"/>
      <c r="BS28" s="379"/>
      <c r="BT28" s="379"/>
      <c r="BU28" s="380"/>
      <c r="BV28" s="378">
        <v>678056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6</v>
      </c>
      <c r="M29" s="467"/>
      <c r="N29" s="467"/>
      <c r="O29" s="467"/>
      <c r="P29" s="506"/>
      <c r="Q29" s="466">
        <v>1580</v>
      </c>
      <c r="R29" s="467"/>
      <c r="S29" s="467"/>
      <c r="T29" s="467"/>
      <c r="U29" s="467"/>
      <c r="V29" s="506"/>
      <c r="W29" s="562"/>
      <c r="X29" s="563"/>
      <c r="Y29" s="564"/>
      <c r="Z29" s="465" t="s">
        <v>165</v>
      </c>
      <c r="AA29" s="445"/>
      <c r="AB29" s="445"/>
      <c r="AC29" s="445"/>
      <c r="AD29" s="445"/>
      <c r="AE29" s="445"/>
      <c r="AF29" s="445"/>
      <c r="AG29" s="446"/>
      <c r="AH29" s="466">
        <v>38</v>
      </c>
      <c r="AI29" s="467"/>
      <c r="AJ29" s="467"/>
      <c r="AK29" s="467"/>
      <c r="AL29" s="506"/>
      <c r="AM29" s="466">
        <v>112746</v>
      </c>
      <c r="AN29" s="467"/>
      <c r="AO29" s="467"/>
      <c r="AP29" s="467"/>
      <c r="AQ29" s="467"/>
      <c r="AR29" s="506"/>
      <c r="AS29" s="466">
        <v>2967</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4795</v>
      </c>
      <c r="BO29" s="416"/>
      <c r="BP29" s="416"/>
      <c r="BQ29" s="416"/>
      <c r="BR29" s="416"/>
      <c r="BS29" s="416"/>
      <c r="BT29" s="416"/>
      <c r="BU29" s="417"/>
      <c r="BV29" s="415">
        <v>166377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94.9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571866</v>
      </c>
      <c r="BO30" s="585"/>
      <c r="BP30" s="585"/>
      <c r="BQ30" s="585"/>
      <c r="BR30" s="585"/>
      <c r="BS30" s="585"/>
      <c r="BT30" s="585"/>
      <c r="BU30" s="586"/>
      <c r="BV30" s="584">
        <v>438467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7"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7"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7"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宇陀衛生一部事務組合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曽爾村土地開発公社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国民健康保険特別会計(直診勘定）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曽爾御杖行政一部事務組合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東宇陀環境衛生組合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奈良県広域水質検査センター組合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桜井宇陀広域連合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奈良県住宅新築資金等貸付金回収管理組合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奈良県後期高齢者医療広域連合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奈良県広域消防組合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7"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7"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7"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118779</v>
      </c>
      <c r="S5" s="613"/>
      <c r="T5" s="613"/>
      <c r="U5" s="613"/>
      <c r="V5" s="613"/>
      <c r="W5" s="613"/>
      <c r="X5" s="613"/>
      <c r="Y5" s="614"/>
      <c r="Z5" s="615">
        <v>4.8</v>
      </c>
      <c r="AA5" s="615"/>
      <c r="AB5" s="615"/>
      <c r="AC5" s="615"/>
      <c r="AD5" s="616">
        <v>118779</v>
      </c>
      <c r="AE5" s="616"/>
      <c r="AF5" s="616"/>
      <c r="AG5" s="616"/>
      <c r="AH5" s="616"/>
      <c r="AI5" s="616"/>
      <c r="AJ5" s="616"/>
      <c r="AK5" s="616"/>
      <c r="AL5" s="617">
        <v>9.1999999999999993</v>
      </c>
      <c r="AM5" s="618"/>
      <c r="AN5" s="618"/>
      <c r="AO5" s="619"/>
      <c r="AP5" s="609" t="s">
        <v>204</v>
      </c>
      <c r="AQ5" s="610"/>
      <c r="AR5" s="610"/>
      <c r="AS5" s="610"/>
      <c r="AT5" s="610"/>
      <c r="AU5" s="610"/>
      <c r="AV5" s="610"/>
      <c r="AW5" s="610"/>
      <c r="AX5" s="610"/>
      <c r="AY5" s="610"/>
      <c r="AZ5" s="610"/>
      <c r="BA5" s="610"/>
      <c r="BB5" s="610"/>
      <c r="BC5" s="610"/>
      <c r="BD5" s="610"/>
      <c r="BE5" s="610"/>
      <c r="BF5" s="611"/>
      <c r="BG5" s="623">
        <v>118779</v>
      </c>
      <c r="BH5" s="624"/>
      <c r="BI5" s="624"/>
      <c r="BJ5" s="624"/>
      <c r="BK5" s="624"/>
      <c r="BL5" s="624"/>
      <c r="BM5" s="624"/>
      <c r="BN5" s="625"/>
      <c r="BO5" s="626">
        <v>100</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23870</v>
      </c>
      <c r="S6" s="624"/>
      <c r="T6" s="624"/>
      <c r="U6" s="624"/>
      <c r="V6" s="624"/>
      <c r="W6" s="624"/>
      <c r="X6" s="624"/>
      <c r="Y6" s="625"/>
      <c r="Z6" s="626">
        <v>1</v>
      </c>
      <c r="AA6" s="626"/>
      <c r="AB6" s="626"/>
      <c r="AC6" s="626"/>
      <c r="AD6" s="627">
        <v>23870</v>
      </c>
      <c r="AE6" s="627"/>
      <c r="AF6" s="627"/>
      <c r="AG6" s="627"/>
      <c r="AH6" s="627"/>
      <c r="AI6" s="627"/>
      <c r="AJ6" s="627"/>
      <c r="AK6" s="627"/>
      <c r="AL6" s="628">
        <v>1.8</v>
      </c>
      <c r="AM6" s="629"/>
      <c r="AN6" s="629"/>
      <c r="AO6" s="630"/>
      <c r="AP6" s="620" t="s">
        <v>210</v>
      </c>
      <c r="AQ6" s="621"/>
      <c r="AR6" s="621"/>
      <c r="AS6" s="621"/>
      <c r="AT6" s="621"/>
      <c r="AU6" s="621"/>
      <c r="AV6" s="621"/>
      <c r="AW6" s="621"/>
      <c r="AX6" s="621"/>
      <c r="AY6" s="621"/>
      <c r="AZ6" s="621"/>
      <c r="BA6" s="621"/>
      <c r="BB6" s="621"/>
      <c r="BC6" s="621"/>
      <c r="BD6" s="621"/>
      <c r="BE6" s="621"/>
      <c r="BF6" s="622"/>
      <c r="BG6" s="623">
        <v>118779</v>
      </c>
      <c r="BH6" s="624"/>
      <c r="BI6" s="624"/>
      <c r="BJ6" s="624"/>
      <c r="BK6" s="624"/>
      <c r="BL6" s="624"/>
      <c r="BM6" s="624"/>
      <c r="BN6" s="625"/>
      <c r="BO6" s="626">
        <v>100</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38861</v>
      </c>
      <c r="CS6" s="624"/>
      <c r="CT6" s="624"/>
      <c r="CU6" s="624"/>
      <c r="CV6" s="624"/>
      <c r="CW6" s="624"/>
      <c r="CX6" s="624"/>
      <c r="CY6" s="625"/>
      <c r="CZ6" s="626">
        <v>1.6</v>
      </c>
      <c r="DA6" s="626"/>
      <c r="DB6" s="626"/>
      <c r="DC6" s="626"/>
      <c r="DD6" s="632" t="s">
        <v>205</v>
      </c>
      <c r="DE6" s="624"/>
      <c r="DF6" s="624"/>
      <c r="DG6" s="624"/>
      <c r="DH6" s="624"/>
      <c r="DI6" s="624"/>
      <c r="DJ6" s="624"/>
      <c r="DK6" s="624"/>
      <c r="DL6" s="624"/>
      <c r="DM6" s="624"/>
      <c r="DN6" s="624"/>
      <c r="DO6" s="624"/>
      <c r="DP6" s="625"/>
      <c r="DQ6" s="632">
        <v>38861</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345</v>
      </c>
      <c r="S7" s="624"/>
      <c r="T7" s="624"/>
      <c r="U7" s="624"/>
      <c r="V7" s="624"/>
      <c r="W7" s="624"/>
      <c r="X7" s="624"/>
      <c r="Y7" s="625"/>
      <c r="Z7" s="626">
        <v>0</v>
      </c>
      <c r="AA7" s="626"/>
      <c r="AB7" s="626"/>
      <c r="AC7" s="626"/>
      <c r="AD7" s="627">
        <v>345</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52060</v>
      </c>
      <c r="BH7" s="624"/>
      <c r="BI7" s="624"/>
      <c r="BJ7" s="624"/>
      <c r="BK7" s="624"/>
      <c r="BL7" s="624"/>
      <c r="BM7" s="624"/>
      <c r="BN7" s="625"/>
      <c r="BO7" s="626">
        <v>43.8</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736190</v>
      </c>
      <c r="CS7" s="624"/>
      <c r="CT7" s="624"/>
      <c r="CU7" s="624"/>
      <c r="CV7" s="624"/>
      <c r="CW7" s="624"/>
      <c r="CX7" s="624"/>
      <c r="CY7" s="625"/>
      <c r="CZ7" s="626">
        <v>31.2</v>
      </c>
      <c r="DA7" s="626"/>
      <c r="DB7" s="626"/>
      <c r="DC7" s="626"/>
      <c r="DD7" s="632">
        <v>39547</v>
      </c>
      <c r="DE7" s="624"/>
      <c r="DF7" s="624"/>
      <c r="DG7" s="624"/>
      <c r="DH7" s="624"/>
      <c r="DI7" s="624"/>
      <c r="DJ7" s="624"/>
      <c r="DK7" s="624"/>
      <c r="DL7" s="624"/>
      <c r="DM7" s="624"/>
      <c r="DN7" s="624"/>
      <c r="DO7" s="624"/>
      <c r="DP7" s="625"/>
      <c r="DQ7" s="632">
        <v>595446</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1447</v>
      </c>
      <c r="S8" s="624"/>
      <c r="T8" s="624"/>
      <c r="U8" s="624"/>
      <c r="V8" s="624"/>
      <c r="W8" s="624"/>
      <c r="X8" s="624"/>
      <c r="Y8" s="625"/>
      <c r="Z8" s="626">
        <v>0.1</v>
      </c>
      <c r="AA8" s="626"/>
      <c r="AB8" s="626"/>
      <c r="AC8" s="626"/>
      <c r="AD8" s="627">
        <v>1447</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2297</v>
      </c>
      <c r="BH8" s="624"/>
      <c r="BI8" s="624"/>
      <c r="BJ8" s="624"/>
      <c r="BK8" s="624"/>
      <c r="BL8" s="624"/>
      <c r="BM8" s="624"/>
      <c r="BN8" s="625"/>
      <c r="BO8" s="626">
        <v>1.9</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334925</v>
      </c>
      <c r="CS8" s="624"/>
      <c r="CT8" s="624"/>
      <c r="CU8" s="624"/>
      <c r="CV8" s="624"/>
      <c r="CW8" s="624"/>
      <c r="CX8" s="624"/>
      <c r="CY8" s="625"/>
      <c r="CZ8" s="626">
        <v>14.2</v>
      </c>
      <c r="DA8" s="626"/>
      <c r="DB8" s="626"/>
      <c r="DC8" s="626"/>
      <c r="DD8" s="632">
        <v>2735</v>
      </c>
      <c r="DE8" s="624"/>
      <c r="DF8" s="624"/>
      <c r="DG8" s="624"/>
      <c r="DH8" s="624"/>
      <c r="DI8" s="624"/>
      <c r="DJ8" s="624"/>
      <c r="DK8" s="624"/>
      <c r="DL8" s="624"/>
      <c r="DM8" s="624"/>
      <c r="DN8" s="624"/>
      <c r="DO8" s="624"/>
      <c r="DP8" s="625"/>
      <c r="DQ8" s="632">
        <v>216297</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1354</v>
      </c>
      <c r="S9" s="624"/>
      <c r="T9" s="624"/>
      <c r="U9" s="624"/>
      <c r="V9" s="624"/>
      <c r="W9" s="624"/>
      <c r="X9" s="624"/>
      <c r="Y9" s="625"/>
      <c r="Z9" s="626">
        <v>0.1</v>
      </c>
      <c r="AA9" s="626"/>
      <c r="AB9" s="626"/>
      <c r="AC9" s="626"/>
      <c r="AD9" s="627">
        <v>1354</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45103</v>
      </c>
      <c r="BH9" s="624"/>
      <c r="BI9" s="624"/>
      <c r="BJ9" s="624"/>
      <c r="BK9" s="624"/>
      <c r="BL9" s="624"/>
      <c r="BM9" s="624"/>
      <c r="BN9" s="625"/>
      <c r="BO9" s="626">
        <v>38</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108110</v>
      </c>
      <c r="CS9" s="624"/>
      <c r="CT9" s="624"/>
      <c r="CU9" s="624"/>
      <c r="CV9" s="624"/>
      <c r="CW9" s="624"/>
      <c r="CX9" s="624"/>
      <c r="CY9" s="625"/>
      <c r="CZ9" s="626">
        <v>4.5999999999999996</v>
      </c>
      <c r="DA9" s="626"/>
      <c r="DB9" s="626"/>
      <c r="DC9" s="626"/>
      <c r="DD9" s="632">
        <v>900</v>
      </c>
      <c r="DE9" s="624"/>
      <c r="DF9" s="624"/>
      <c r="DG9" s="624"/>
      <c r="DH9" s="624"/>
      <c r="DI9" s="624"/>
      <c r="DJ9" s="624"/>
      <c r="DK9" s="624"/>
      <c r="DL9" s="624"/>
      <c r="DM9" s="624"/>
      <c r="DN9" s="624"/>
      <c r="DO9" s="624"/>
      <c r="DP9" s="625"/>
      <c r="DQ9" s="632">
        <v>102450</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30994</v>
      </c>
      <c r="S10" s="624"/>
      <c r="T10" s="624"/>
      <c r="U10" s="624"/>
      <c r="V10" s="624"/>
      <c r="W10" s="624"/>
      <c r="X10" s="624"/>
      <c r="Y10" s="625"/>
      <c r="Z10" s="626">
        <v>1.3</v>
      </c>
      <c r="AA10" s="626"/>
      <c r="AB10" s="626"/>
      <c r="AC10" s="626"/>
      <c r="AD10" s="627">
        <v>30994</v>
      </c>
      <c r="AE10" s="627"/>
      <c r="AF10" s="627"/>
      <c r="AG10" s="627"/>
      <c r="AH10" s="627"/>
      <c r="AI10" s="627"/>
      <c r="AJ10" s="627"/>
      <c r="AK10" s="627"/>
      <c r="AL10" s="628">
        <v>2.4</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2723</v>
      </c>
      <c r="BH10" s="624"/>
      <c r="BI10" s="624"/>
      <c r="BJ10" s="624"/>
      <c r="BK10" s="624"/>
      <c r="BL10" s="624"/>
      <c r="BM10" s="624"/>
      <c r="BN10" s="625"/>
      <c r="BO10" s="626">
        <v>2.2999999999999998</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1937</v>
      </c>
      <c r="BH11" s="624"/>
      <c r="BI11" s="624"/>
      <c r="BJ11" s="624"/>
      <c r="BK11" s="624"/>
      <c r="BL11" s="624"/>
      <c r="BM11" s="624"/>
      <c r="BN11" s="625"/>
      <c r="BO11" s="626">
        <v>1.6</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116821</v>
      </c>
      <c r="CS11" s="624"/>
      <c r="CT11" s="624"/>
      <c r="CU11" s="624"/>
      <c r="CV11" s="624"/>
      <c r="CW11" s="624"/>
      <c r="CX11" s="624"/>
      <c r="CY11" s="625"/>
      <c r="CZ11" s="626">
        <v>4.9000000000000004</v>
      </c>
      <c r="DA11" s="626"/>
      <c r="DB11" s="626"/>
      <c r="DC11" s="626"/>
      <c r="DD11" s="632">
        <v>10727</v>
      </c>
      <c r="DE11" s="624"/>
      <c r="DF11" s="624"/>
      <c r="DG11" s="624"/>
      <c r="DH11" s="624"/>
      <c r="DI11" s="624"/>
      <c r="DJ11" s="624"/>
      <c r="DK11" s="624"/>
      <c r="DL11" s="624"/>
      <c r="DM11" s="624"/>
      <c r="DN11" s="624"/>
      <c r="DO11" s="624"/>
      <c r="DP11" s="625"/>
      <c r="DQ11" s="632">
        <v>37603</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55249</v>
      </c>
      <c r="BH12" s="624"/>
      <c r="BI12" s="624"/>
      <c r="BJ12" s="624"/>
      <c r="BK12" s="624"/>
      <c r="BL12" s="624"/>
      <c r="BM12" s="624"/>
      <c r="BN12" s="625"/>
      <c r="BO12" s="626">
        <v>46.5</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52628</v>
      </c>
      <c r="CS12" s="624"/>
      <c r="CT12" s="624"/>
      <c r="CU12" s="624"/>
      <c r="CV12" s="624"/>
      <c r="CW12" s="624"/>
      <c r="CX12" s="624"/>
      <c r="CY12" s="625"/>
      <c r="CZ12" s="626">
        <v>2.2000000000000002</v>
      </c>
      <c r="DA12" s="626"/>
      <c r="DB12" s="626"/>
      <c r="DC12" s="626"/>
      <c r="DD12" s="632">
        <v>27359</v>
      </c>
      <c r="DE12" s="624"/>
      <c r="DF12" s="624"/>
      <c r="DG12" s="624"/>
      <c r="DH12" s="624"/>
      <c r="DI12" s="624"/>
      <c r="DJ12" s="624"/>
      <c r="DK12" s="624"/>
      <c r="DL12" s="624"/>
      <c r="DM12" s="624"/>
      <c r="DN12" s="624"/>
      <c r="DO12" s="624"/>
      <c r="DP12" s="625"/>
      <c r="DQ12" s="632">
        <v>15174</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5473</v>
      </c>
      <c r="S13" s="624"/>
      <c r="T13" s="624"/>
      <c r="U13" s="624"/>
      <c r="V13" s="624"/>
      <c r="W13" s="624"/>
      <c r="X13" s="624"/>
      <c r="Y13" s="625"/>
      <c r="Z13" s="626">
        <v>0.2</v>
      </c>
      <c r="AA13" s="626"/>
      <c r="AB13" s="626"/>
      <c r="AC13" s="626"/>
      <c r="AD13" s="627">
        <v>5473</v>
      </c>
      <c r="AE13" s="627"/>
      <c r="AF13" s="627"/>
      <c r="AG13" s="627"/>
      <c r="AH13" s="627"/>
      <c r="AI13" s="627"/>
      <c r="AJ13" s="627"/>
      <c r="AK13" s="627"/>
      <c r="AL13" s="628">
        <v>0.4</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55159</v>
      </c>
      <c r="BH13" s="624"/>
      <c r="BI13" s="624"/>
      <c r="BJ13" s="624"/>
      <c r="BK13" s="624"/>
      <c r="BL13" s="624"/>
      <c r="BM13" s="624"/>
      <c r="BN13" s="625"/>
      <c r="BO13" s="626">
        <v>46.4</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270112</v>
      </c>
      <c r="CS13" s="624"/>
      <c r="CT13" s="624"/>
      <c r="CU13" s="624"/>
      <c r="CV13" s="624"/>
      <c r="CW13" s="624"/>
      <c r="CX13" s="624"/>
      <c r="CY13" s="625"/>
      <c r="CZ13" s="626">
        <v>11.4</v>
      </c>
      <c r="DA13" s="626"/>
      <c r="DB13" s="626"/>
      <c r="DC13" s="626"/>
      <c r="DD13" s="632">
        <v>235494</v>
      </c>
      <c r="DE13" s="624"/>
      <c r="DF13" s="624"/>
      <c r="DG13" s="624"/>
      <c r="DH13" s="624"/>
      <c r="DI13" s="624"/>
      <c r="DJ13" s="624"/>
      <c r="DK13" s="624"/>
      <c r="DL13" s="624"/>
      <c r="DM13" s="624"/>
      <c r="DN13" s="624"/>
      <c r="DO13" s="624"/>
      <c r="DP13" s="625"/>
      <c r="DQ13" s="632">
        <v>47388</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5046</v>
      </c>
      <c r="BH14" s="624"/>
      <c r="BI14" s="624"/>
      <c r="BJ14" s="624"/>
      <c r="BK14" s="624"/>
      <c r="BL14" s="624"/>
      <c r="BM14" s="624"/>
      <c r="BN14" s="625"/>
      <c r="BO14" s="626">
        <v>4.2</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111346</v>
      </c>
      <c r="CS14" s="624"/>
      <c r="CT14" s="624"/>
      <c r="CU14" s="624"/>
      <c r="CV14" s="624"/>
      <c r="CW14" s="624"/>
      <c r="CX14" s="624"/>
      <c r="CY14" s="625"/>
      <c r="CZ14" s="626">
        <v>4.7</v>
      </c>
      <c r="DA14" s="626"/>
      <c r="DB14" s="626"/>
      <c r="DC14" s="626"/>
      <c r="DD14" s="632">
        <v>5019</v>
      </c>
      <c r="DE14" s="624"/>
      <c r="DF14" s="624"/>
      <c r="DG14" s="624"/>
      <c r="DH14" s="624"/>
      <c r="DI14" s="624"/>
      <c r="DJ14" s="624"/>
      <c r="DK14" s="624"/>
      <c r="DL14" s="624"/>
      <c r="DM14" s="624"/>
      <c r="DN14" s="624"/>
      <c r="DO14" s="624"/>
      <c r="DP14" s="625"/>
      <c r="DQ14" s="632">
        <v>98547</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80</v>
      </c>
      <c r="S15" s="624"/>
      <c r="T15" s="624"/>
      <c r="U15" s="624"/>
      <c r="V15" s="624"/>
      <c r="W15" s="624"/>
      <c r="X15" s="624"/>
      <c r="Y15" s="625"/>
      <c r="Z15" s="626">
        <v>0</v>
      </c>
      <c r="AA15" s="626"/>
      <c r="AB15" s="626"/>
      <c r="AC15" s="626"/>
      <c r="AD15" s="627">
        <v>80</v>
      </c>
      <c r="AE15" s="627"/>
      <c r="AF15" s="627"/>
      <c r="AG15" s="627"/>
      <c r="AH15" s="627"/>
      <c r="AI15" s="627"/>
      <c r="AJ15" s="627"/>
      <c r="AK15" s="627"/>
      <c r="AL15" s="628">
        <v>0</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6424</v>
      </c>
      <c r="BH15" s="624"/>
      <c r="BI15" s="624"/>
      <c r="BJ15" s="624"/>
      <c r="BK15" s="624"/>
      <c r="BL15" s="624"/>
      <c r="BM15" s="624"/>
      <c r="BN15" s="625"/>
      <c r="BO15" s="626">
        <v>5.4</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148345</v>
      </c>
      <c r="CS15" s="624"/>
      <c r="CT15" s="624"/>
      <c r="CU15" s="624"/>
      <c r="CV15" s="624"/>
      <c r="CW15" s="624"/>
      <c r="CX15" s="624"/>
      <c r="CY15" s="625"/>
      <c r="CZ15" s="626">
        <v>6.3</v>
      </c>
      <c r="DA15" s="626"/>
      <c r="DB15" s="626"/>
      <c r="DC15" s="626"/>
      <c r="DD15" s="632">
        <v>51647</v>
      </c>
      <c r="DE15" s="624"/>
      <c r="DF15" s="624"/>
      <c r="DG15" s="624"/>
      <c r="DH15" s="624"/>
      <c r="DI15" s="624"/>
      <c r="DJ15" s="624"/>
      <c r="DK15" s="624"/>
      <c r="DL15" s="624"/>
      <c r="DM15" s="624"/>
      <c r="DN15" s="624"/>
      <c r="DO15" s="624"/>
      <c r="DP15" s="625"/>
      <c r="DQ15" s="632">
        <v>107443</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1265405</v>
      </c>
      <c r="S16" s="624"/>
      <c r="T16" s="624"/>
      <c r="U16" s="624"/>
      <c r="V16" s="624"/>
      <c r="W16" s="624"/>
      <c r="X16" s="624"/>
      <c r="Y16" s="625"/>
      <c r="Z16" s="626">
        <v>51.2</v>
      </c>
      <c r="AA16" s="626"/>
      <c r="AB16" s="626"/>
      <c r="AC16" s="626"/>
      <c r="AD16" s="627">
        <v>1102517</v>
      </c>
      <c r="AE16" s="627"/>
      <c r="AF16" s="627"/>
      <c r="AG16" s="627"/>
      <c r="AH16" s="627"/>
      <c r="AI16" s="627"/>
      <c r="AJ16" s="627"/>
      <c r="AK16" s="627"/>
      <c r="AL16" s="628">
        <v>85.4</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1102517</v>
      </c>
      <c r="S17" s="624"/>
      <c r="T17" s="624"/>
      <c r="U17" s="624"/>
      <c r="V17" s="624"/>
      <c r="W17" s="624"/>
      <c r="X17" s="624"/>
      <c r="Y17" s="625"/>
      <c r="Z17" s="626">
        <v>44.6</v>
      </c>
      <c r="AA17" s="626"/>
      <c r="AB17" s="626"/>
      <c r="AC17" s="626"/>
      <c r="AD17" s="627">
        <v>1102517</v>
      </c>
      <c r="AE17" s="627"/>
      <c r="AF17" s="627"/>
      <c r="AG17" s="627"/>
      <c r="AH17" s="627"/>
      <c r="AI17" s="627"/>
      <c r="AJ17" s="627"/>
      <c r="AK17" s="627"/>
      <c r="AL17" s="628">
        <v>85.4</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439706</v>
      </c>
      <c r="CS17" s="624"/>
      <c r="CT17" s="624"/>
      <c r="CU17" s="624"/>
      <c r="CV17" s="624"/>
      <c r="CW17" s="624"/>
      <c r="CX17" s="624"/>
      <c r="CY17" s="625"/>
      <c r="CZ17" s="626">
        <v>18.600000000000001</v>
      </c>
      <c r="DA17" s="626"/>
      <c r="DB17" s="626"/>
      <c r="DC17" s="626"/>
      <c r="DD17" s="632" t="s">
        <v>108</v>
      </c>
      <c r="DE17" s="624"/>
      <c r="DF17" s="624"/>
      <c r="DG17" s="624"/>
      <c r="DH17" s="624"/>
      <c r="DI17" s="624"/>
      <c r="DJ17" s="624"/>
      <c r="DK17" s="624"/>
      <c r="DL17" s="624"/>
      <c r="DM17" s="624"/>
      <c r="DN17" s="624"/>
      <c r="DO17" s="624"/>
      <c r="DP17" s="625"/>
      <c r="DQ17" s="632">
        <v>437745</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162888</v>
      </c>
      <c r="S18" s="624"/>
      <c r="T18" s="624"/>
      <c r="U18" s="624"/>
      <c r="V18" s="624"/>
      <c r="W18" s="624"/>
      <c r="X18" s="624"/>
      <c r="Y18" s="625"/>
      <c r="Z18" s="626">
        <v>6.6</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v>4501</v>
      </c>
      <c r="CS18" s="624"/>
      <c r="CT18" s="624"/>
      <c r="CU18" s="624"/>
      <c r="CV18" s="624"/>
      <c r="CW18" s="624"/>
      <c r="CX18" s="624"/>
      <c r="CY18" s="625"/>
      <c r="CZ18" s="626">
        <v>0.2</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1447747</v>
      </c>
      <c r="S20" s="624"/>
      <c r="T20" s="624"/>
      <c r="U20" s="624"/>
      <c r="V20" s="624"/>
      <c r="W20" s="624"/>
      <c r="X20" s="624"/>
      <c r="Y20" s="625"/>
      <c r="Z20" s="626">
        <v>58.6</v>
      </c>
      <c r="AA20" s="626"/>
      <c r="AB20" s="626"/>
      <c r="AC20" s="626"/>
      <c r="AD20" s="627">
        <v>1284859</v>
      </c>
      <c r="AE20" s="627"/>
      <c r="AF20" s="627"/>
      <c r="AG20" s="627"/>
      <c r="AH20" s="627"/>
      <c r="AI20" s="627"/>
      <c r="AJ20" s="627"/>
      <c r="AK20" s="627"/>
      <c r="AL20" s="628">
        <v>99.6</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2361545</v>
      </c>
      <c r="CS20" s="624"/>
      <c r="CT20" s="624"/>
      <c r="CU20" s="624"/>
      <c r="CV20" s="624"/>
      <c r="CW20" s="624"/>
      <c r="CX20" s="624"/>
      <c r="CY20" s="625"/>
      <c r="CZ20" s="626">
        <v>100</v>
      </c>
      <c r="DA20" s="626"/>
      <c r="DB20" s="626"/>
      <c r="DC20" s="626"/>
      <c r="DD20" s="632">
        <v>373428</v>
      </c>
      <c r="DE20" s="624"/>
      <c r="DF20" s="624"/>
      <c r="DG20" s="624"/>
      <c r="DH20" s="624"/>
      <c r="DI20" s="624"/>
      <c r="DJ20" s="624"/>
      <c r="DK20" s="624"/>
      <c r="DL20" s="624"/>
      <c r="DM20" s="624"/>
      <c r="DN20" s="624"/>
      <c r="DO20" s="624"/>
      <c r="DP20" s="625"/>
      <c r="DQ20" s="632">
        <v>1696954</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516</v>
      </c>
      <c r="S21" s="624"/>
      <c r="T21" s="624"/>
      <c r="U21" s="624"/>
      <c r="V21" s="624"/>
      <c r="W21" s="624"/>
      <c r="X21" s="624"/>
      <c r="Y21" s="625"/>
      <c r="Z21" s="626">
        <v>0</v>
      </c>
      <c r="AA21" s="626"/>
      <c r="AB21" s="626"/>
      <c r="AC21" s="626"/>
      <c r="AD21" s="627">
        <v>516</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4822</v>
      </c>
      <c r="S22" s="624"/>
      <c r="T22" s="624"/>
      <c r="U22" s="624"/>
      <c r="V22" s="624"/>
      <c r="W22" s="624"/>
      <c r="X22" s="624"/>
      <c r="Y22" s="625"/>
      <c r="Z22" s="626">
        <v>0.2</v>
      </c>
      <c r="AA22" s="626"/>
      <c r="AB22" s="626"/>
      <c r="AC22" s="626"/>
      <c r="AD22" s="627">
        <v>3855</v>
      </c>
      <c r="AE22" s="627"/>
      <c r="AF22" s="627"/>
      <c r="AG22" s="627"/>
      <c r="AH22" s="627"/>
      <c r="AI22" s="627"/>
      <c r="AJ22" s="627"/>
      <c r="AK22" s="627"/>
      <c r="AL22" s="628">
        <v>0.3</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13024</v>
      </c>
      <c r="S23" s="624"/>
      <c r="T23" s="624"/>
      <c r="U23" s="624"/>
      <c r="V23" s="624"/>
      <c r="W23" s="624"/>
      <c r="X23" s="624"/>
      <c r="Y23" s="625"/>
      <c r="Z23" s="626">
        <v>0.5</v>
      </c>
      <c r="AA23" s="626"/>
      <c r="AB23" s="626"/>
      <c r="AC23" s="626"/>
      <c r="AD23" s="627">
        <v>343</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8" t="s">
        <v>264</v>
      </c>
      <c r="DM23" s="649"/>
      <c r="DN23" s="649"/>
      <c r="DO23" s="649"/>
      <c r="DP23" s="649"/>
      <c r="DQ23" s="649"/>
      <c r="DR23" s="649"/>
      <c r="DS23" s="649"/>
      <c r="DT23" s="649"/>
      <c r="DU23" s="649"/>
      <c r="DV23" s="650"/>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1497</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912409</v>
      </c>
      <c r="CS24" s="613"/>
      <c r="CT24" s="613"/>
      <c r="CU24" s="613"/>
      <c r="CV24" s="613"/>
      <c r="CW24" s="613"/>
      <c r="CX24" s="613"/>
      <c r="CY24" s="614"/>
      <c r="CZ24" s="652">
        <v>38.6</v>
      </c>
      <c r="DA24" s="653"/>
      <c r="DB24" s="653"/>
      <c r="DC24" s="654"/>
      <c r="DD24" s="651">
        <v>793913</v>
      </c>
      <c r="DE24" s="613"/>
      <c r="DF24" s="613"/>
      <c r="DG24" s="613"/>
      <c r="DH24" s="613"/>
      <c r="DI24" s="613"/>
      <c r="DJ24" s="613"/>
      <c r="DK24" s="614"/>
      <c r="DL24" s="651">
        <v>627440</v>
      </c>
      <c r="DM24" s="613"/>
      <c r="DN24" s="613"/>
      <c r="DO24" s="613"/>
      <c r="DP24" s="613"/>
      <c r="DQ24" s="613"/>
      <c r="DR24" s="613"/>
      <c r="DS24" s="613"/>
      <c r="DT24" s="613"/>
      <c r="DU24" s="613"/>
      <c r="DV24" s="614"/>
      <c r="DW24" s="617">
        <v>46.3</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224226</v>
      </c>
      <c r="S25" s="624"/>
      <c r="T25" s="624"/>
      <c r="U25" s="624"/>
      <c r="V25" s="624"/>
      <c r="W25" s="624"/>
      <c r="X25" s="624"/>
      <c r="Y25" s="625"/>
      <c r="Z25" s="626">
        <v>9.1</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377148</v>
      </c>
      <c r="CS25" s="643"/>
      <c r="CT25" s="643"/>
      <c r="CU25" s="643"/>
      <c r="CV25" s="643"/>
      <c r="CW25" s="643"/>
      <c r="CX25" s="643"/>
      <c r="CY25" s="644"/>
      <c r="CZ25" s="657">
        <v>16</v>
      </c>
      <c r="DA25" s="658"/>
      <c r="DB25" s="658"/>
      <c r="DC25" s="659"/>
      <c r="DD25" s="632">
        <v>320889</v>
      </c>
      <c r="DE25" s="643"/>
      <c r="DF25" s="643"/>
      <c r="DG25" s="643"/>
      <c r="DH25" s="643"/>
      <c r="DI25" s="643"/>
      <c r="DJ25" s="643"/>
      <c r="DK25" s="644"/>
      <c r="DL25" s="632">
        <v>306008</v>
      </c>
      <c r="DM25" s="643"/>
      <c r="DN25" s="643"/>
      <c r="DO25" s="643"/>
      <c r="DP25" s="643"/>
      <c r="DQ25" s="643"/>
      <c r="DR25" s="643"/>
      <c r="DS25" s="643"/>
      <c r="DT25" s="643"/>
      <c r="DU25" s="643"/>
      <c r="DV25" s="644"/>
      <c r="DW25" s="628">
        <v>22.6</v>
      </c>
      <c r="DX25" s="655"/>
      <c r="DY25" s="655"/>
      <c r="DZ25" s="655"/>
      <c r="EA25" s="655"/>
      <c r="EB25" s="655"/>
      <c r="EC25" s="656"/>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213392</v>
      </c>
      <c r="CS26" s="624"/>
      <c r="CT26" s="624"/>
      <c r="CU26" s="624"/>
      <c r="CV26" s="624"/>
      <c r="CW26" s="624"/>
      <c r="CX26" s="624"/>
      <c r="CY26" s="625"/>
      <c r="CZ26" s="657">
        <v>9</v>
      </c>
      <c r="DA26" s="658"/>
      <c r="DB26" s="658"/>
      <c r="DC26" s="659"/>
      <c r="DD26" s="632">
        <v>213392</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5"/>
      <c r="DY26" s="655"/>
      <c r="DZ26" s="655"/>
      <c r="EA26" s="655"/>
      <c r="EB26" s="655"/>
      <c r="EC26" s="656"/>
    </row>
    <row r="27" spans="2:133" ht="11.25" customHeight="1" x14ac:dyDescent="0.15">
      <c r="B27" s="620" t="s">
        <v>275</v>
      </c>
      <c r="C27" s="621"/>
      <c r="D27" s="621"/>
      <c r="E27" s="621"/>
      <c r="F27" s="621"/>
      <c r="G27" s="621"/>
      <c r="H27" s="621"/>
      <c r="I27" s="621"/>
      <c r="J27" s="621"/>
      <c r="K27" s="621"/>
      <c r="L27" s="621"/>
      <c r="M27" s="621"/>
      <c r="N27" s="621"/>
      <c r="O27" s="621"/>
      <c r="P27" s="621"/>
      <c r="Q27" s="622"/>
      <c r="R27" s="623">
        <v>128338</v>
      </c>
      <c r="S27" s="624"/>
      <c r="T27" s="624"/>
      <c r="U27" s="624"/>
      <c r="V27" s="624"/>
      <c r="W27" s="624"/>
      <c r="X27" s="624"/>
      <c r="Y27" s="625"/>
      <c r="Z27" s="626">
        <v>5.2</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118779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95555</v>
      </c>
      <c r="CS27" s="643"/>
      <c r="CT27" s="643"/>
      <c r="CU27" s="643"/>
      <c r="CV27" s="643"/>
      <c r="CW27" s="643"/>
      <c r="CX27" s="643"/>
      <c r="CY27" s="644"/>
      <c r="CZ27" s="657">
        <v>4</v>
      </c>
      <c r="DA27" s="658"/>
      <c r="DB27" s="658"/>
      <c r="DC27" s="659"/>
      <c r="DD27" s="632">
        <v>35279</v>
      </c>
      <c r="DE27" s="643"/>
      <c r="DF27" s="643"/>
      <c r="DG27" s="643"/>
      <c r="DH27" s="643"/>
      <c r="DI27" s="643"/>
      <c r="DJ27" s="643"/>
      <c r="DK27" s="644"/>
      <c r="DL27" s="632">
        <v>33595</v>
      </c>
      <c r="DM27" s="643"/>
      <c r="DN27" s="643"/>
      <c r="DO27" s="643"/>
      <c r="DP27" s="643"/>
      <c r="DQ27" s="643"/>
      <c r="DR27" s="643"/>
      <c r="DS27" s="643"/>
      <c r="DT27" s="643"/>
      <c r="DU27" s="643"/>
      <c r="DV27" s="644"/>
      <c r="DW27" s="628">
        <v>2.5</v>
      </c>
      <c r="DX27" s="655"/>
      <c r="DY27" s="655"/>
      <c r="DZ27" s="655"/>
      <c r="EA27" s="655"/>
      <c r="EB27" s="655"/>
      <c r="EC27" s="656"/>
    </row>
    <row r="28" spans="2:133" ht="11.25" customHeight="1" x14ac:dyDescent="0.15">
      <c r="B28" s="620" t="s">
        <v>278</v>
      </c>
      <c r="C28" s="621"/>
      <c r="D28" s="621"/>
      <c r="E28" s="621"/>
      <c r="F28" s="621"/>
      <c r="G28" s="621"/>
      <c r="H28" s="621"/>
      <c r="I28" s="621"/>
      <c r="J28" s="621"/>
      <c r="K28" s="621"/>
      <c r="L28" s="621"/>
      <c r="M28" s="621"/>
      <c r="N28" s="621"/>
      <c r="O28" s="621"/>
      <c r="P28" s="621"/>
      <c r="Q28" s="622"/>
      <c r="R28" s="623">
        <v>2090</v>
      </c>
      <c r="S28" s="624"/>
      <c r="T28" s="624"/>
      <c r="U28" s="624"/>
      <c r="V28" s="624"/>
      <c r="W28" s="624"/>
      <c r="X28" s="624"/>
      <c r="Y28" s="625"/>
      <c r="Z28" s="626">
        <v>0.1</v>
      </c>
      <c r="AA28" s="626"/>
      <c r="AB28" s="626"/>
      <c r="AC28" s="626"/>
      <c r="AD28" s="627">
        <v>686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439706</v>
      </c>
      <c r="CS28" s="624"/>
      <c r="CT28" s="624"/>
      <c r="CU28" s="624"/>
      <c r="CV28" s="624"/>
      <c r="CW28" s="624"/>
      <c r="CX28" s="624"/>
      <c r="CY28" s="625"/>
      <c r="CZ28" s="657">
        <v>18.600000000000001</v>
      </c>
      <c r="DA28" s="658"/>
      <c r="DB28" s="658"/>
      <c r="DC28" s="659"/>
      <c r="DD28" s="632">
        <v>437745</v>
      </c>
      <c r="DE28" s="624"/>
      <c r="DF28" s="624"/>
      <c r="DG28" s="624"/>
      <c r="DH28" s="624"/>
      <c r="DI28" s="624"/>
      <c r="DJ28" s="624"/>
      <c r="DK28" s="625"/>
      <c r="DL28" s="632">
        <v>287837</v>
      </c>
      <c r="DM28" s="624"/>
      <c r="DN28" s="624"/>
      <c r="DO28" s="624"/>
      <c r="DP28" s="624"/>
      <c r="DQ28" s="624"/>
      <c r="DR28" s="624"/>
      <c r="DS28" s="624"/>
      <c r="DT28" s="624"/>
      <c r="DU28" s="624"/>
      <c r="DV28" s="625"/>
      <c r="DW28" s="628">
        <v>21.2</v>
      </c>
      <c r="DX28" s="655"/>
      <c r="DY28" s="655"/>
      <c r="DZ28" s="655"/>
      <c r="EA28" s="655"/>
      <c r="EB28" s="655"/>
      <c r="EC28" s="656"/>
    </row>
    <row r="29" spans="2:133" ht="11.25" customHeight="1" x14ac:dyDescent="0.15">
      <c r="B29" s="620" t="s">
        <v>280</v>
      </c>
      <c r="C29" s="621"/>
      <c r="D29" s="621"/>
      <c r="E29" s="621"/>
      <c r="F29" s="621"/>
      <c r="G29" s="621"/>
      <c r="H29" s="621"/>
      <c r="I29" s="621"/>
      <c r="J29" s="621"/>
      <c r="K29" s="621"/>
      <c r="L29" s="621"/>
      <c r="M29" s="621"/>
      <c r="N29" s="621"/>
      <c r="O29" s="621"/>
      <c r="P29" s="621"/>
      <c r="Q29" s="622"/>
      <c r="R29" s="623">
        <v>42644</v>
      </c>
      <c r="S29" s="624"/>
      <c r="T29" s="624"/>
      <c r="U29" s="624"/>
      <c r="V29" s="624"/>
      <c r="W29" s="624"/>
      <c r="X29" s="624"/>
      <c r="Y29" s="625"/>
      <c r="Z29" s="626">
        <v>1.7</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439706</v>
      </c>
      <c r="CS29" s="643"/>
      <c r="CT29" s="643"/>
      <c r="CU29" s="643"/>
      <c r="CV29" s="643"/>
      <c r="CW29" s="643"/>
      <c r="CX29" s="643"/>
      <c r="CY29" s="644"/>
      <c r="CZ29" s="657">
        <v>18.600000000000001</v>
      </c>
      <c r="DA29" s="658"/>
      <c r="DB29" s="658"/>
      <c r="DC29" s="659"/>
      <c r="DD29" s="632">
        <v>437745</v>
      </c>
      <c r="DE29" s="643"/>
      <c r="DF29" s="643"/>
      <c r="DG29" s="643"/>
      <c r="DH29" s="643"/>
      <c r="DI29" s="643"/>
      <c r="DJ29" s="643"/>
      <c r="DK29" s="644"/>
      <c r="DL29" s="632">
        <v>287837</v>
      </c>
      <c r="DM29" s="643"/>
      <c r="DN29" s="643"/>
      <c r="DO29" s="643"/>
      <c r="DP29" s="643"/>
      <c r="DQ29" s="643"/>
      <c r="DR29" s="643"/>
      <c r="DS29" s="643"/>
      <c r="DT29" s="643"/>
      <c r="DU29" s="643"/>
      <c r="DV29" s="644"/>
      <c r="DW29" s="628">
        <v>21.2</v>
      </c>
      <c r="DX29" s="655"/>
      <c r="DY29" s="655"/>
      <c r="DZ29" s="655"/>
      <c r="EA29" s="655"/>
      <c r="EB29" s="655"/>
      <c r="EC29" s="656"/>
    </row>
    <row r="30" spans="2:133" ht="11.25" customHeight="1" x14ac:dyDescent="0.15">
      <c r="B30" s="620" t="s">
        <v>285</v>
      </c>
      <c r="C30" s="621"/>
      <c r="D30" s="621"/>
      <c r="E30" s="621"/>
      <c r="F30" s="621"/>
      <c r="G30" s="621"/>
      <c r="H30" s="621"/>
      <c r="I30" s="621"/>
      <c r="J30" s="621"/>
      <c r="K30" s="621"/>
      <c r="L30" s="621"/>
      <c r="M30" s="621"/>
      <c r="N30" s="621"/>
      <c r="O30" s="621"/>
      <c r="P30" s="621"/>
      <c r="Q30" s="622"/>
      <c r="R30" s="623">
        <v>164820</v>
      </c>
      <c r="S30" s="624"/>
      <c r="T30" s="624"/>
      <c r="U30" s="624"/>
      <c r="V30" s="624"/>
      <c r="W30" s="624"/>
      <c r="X30" s="624"/>
      <c r="Y30" s="625"/>
      <c r="Z30" s="626">
        <v>6.7</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98.5</v>
      </c>
      <c r="BH30" s="682"/>
      <c r="BI30" s="682"/>
      <c r="BJ30" s="682"/>
      <c r="BK30" s="682"/>
      <c r="BL30" s="682"/>
      <c r="BM30" s="618">
        <v>94.2</v>
      </c>
      <c r="BN30" s="682"/>
      <c r="BO30" s="682"/>
      <c r="BP30" s="682"/>
      <c r="BQ30" s="683"/>
      <c r="BR30" s="681">
        <v>98.8</v>
      </c>
      <c r="BS30" s="682"/>
      <c r="BT30" s="682"/>
      <c r="BU30" s="682"/>
      <c r="BV30" s="682"/>
      <c r="BW30" s="682"/>
      <c r="BX30" s="618">
        <v>94.3</v>
      </c>
      <c r="BY30" s="682"/>
      <c r="BZ30" s="682"/>
      <c r="CA30" s="682"/>
      <c r="CB30" s="683"/>
      <c r="CD30" s="686"/>
      <c r="CE30" s="687"/>
      <c r="CF30" s="637" t="s">
        <v>288</v>
      </c>
      <c r="CG30" s="638"/>
      <c r="CH30" s="638"/>
      <c r="CI30" s="638"/>
      <c r="CJ30" s="638"/>
      <c r="CK30" s="638"/>
      <c r="CL30" s="638"/>
      <c r="CM30" s="638"/>
      <c r="CN30" s="638"/>
      <c r="CO30" s="638"/>
      <c r="CP30" s="638"/>
      <c r="CQ30" s="639"/>
      <c r="CR30" s="623">
        <v>417800</v>
      </c>
      <c r="CS30" s="624"/>
      <c r="CT30" s="624"/>
      <c r="CU30" s="624"/>
      <c r="CV30" s="624"/>
      <c r="CW30" s="624"/>
      <c r="CX30" s="624"/>
      <c r="CY30" s="625"/>
      <c r="CZ30" s="657">
        <v>17.7</v>
      </c>
      <c r="DA30" s="658"/>
      <c r="DB30" s="658"/>
      <c r="DC30" s="659"/>
      <c r="DD30" s="632">
        <v>415951</v>
      </c>
      <c r="DE30" s="624"/>
      <c r="DF30" s="624"/>
      <c r="DG30" s="624"/>
      <c r="DH30" s="624"/>
      <c r="DI30" s="624"/>
      <c r="DJ30" s="624"/>
      <c r="DK30" s="625"/>
      <c r="DL30" s="632">
        <v>266043</v>
      </c>
      <c r="DM30" s="624"/>
      <c r="DN30" s="624"/>
      <c r="DO30" s="624"/>
      <c r="DP30" s="624"/>
      <c r="DQ30" s="624"/>
      <c r="DR30" s="624"/>
      <c r="DS30" s="624"/>
      <c r="DT30" s="624"/>
      <c r="DU30" s="624"/>
      <c r="DV30" s="625"/>
      <c r="DW30" s="628">
        <v>19.600000000000001</v>
      </c>
      <c r="DX30" s="655"/>
      <c r="DY30" s="655"/>
      <c r="DZ30" s="655"/>
      <c r="EA30" s="655"/>
      <c r="EB30" s="655"/>
      <c r="EC30" s="656"/>
    </row>
    <row r="31" spans="2:133" ht="11.25" customHeight="1" x14ac:dyDescent="0.15">
      <c r="B31" s="620" t="s">
        <v>289</v>
      </c>
      <c r="C31" s="621"/>
      <c r="D31" s="621"/>
      <c r="E31" s="621"/>
      <c r="F31" s="621"/>
      <c r="G31" s="621"/>
      <c r="H31" s="621"/>
      <c r="I31" s="621"/>
      <c r="J31" s="621"/>
      <c r="K31" s="621"/>
      <c r="L31" s="621"/>
      <c r="M31" s="621"/>
      <c r="N31" s="621"/>
      <c r="O31" s="621"/>
      <c r="P31" s="621"/>
      <c r="Q31" s="622"/>
      <c r="R31" s="623">
        <v>141332</v>
      </c>
      <c r="S31" s="624"/>
      <c r="T31" s="624"/>
      <c r="U31" s="624"/>
      <c r="V31" s="624"/>
      <c r="W31" s="624"/>
      <c r="X31" s="624"/>
      <c r="Y31" s="625"/>
      <c r="Z31" s="626">
        <v>5.7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99.3</v>
      </c>
      <c r="BH31" s="643"/>
      <c r="BI31" s="643"/>
      <c r="BJ31" s="643"/>
      <c r="BK31" s="643"/>
      <c r="BL31" s="643"/>
      <c r="BM31" s="629">
        <v>96.7</v>
      </c>
      <c r="BN31" s="679"/>
      <c r="BO31" s="679"/>
      <c r="BP31" s="679"/>
      <c r="BQ31" s="680"/>
      <c r="BR31" s="678">
        <v>99.1</v>
      </c>
      <c r="BS31" s="643"/>
      <c r="BT31" s="643"/>
      <c r="BU31" s="643"/>
      <c r="BV31" s="643"/>
      <c r="BW31" s="643"/>
      <c r="BX31" s="629">
        <v>96.4</v>
      </c>
      <c r="BY31" s="679"/>
      <c r="BZ31" s="679"/>
      <c r="CA31" s="679"/>
      <c r="CB31" s="680"/>
      <c r="CD31" s="686"/>
      <c r="CE31" s="687"/>
      <c r="CF31" s="637" t="s">
        <v>292</v>
      </c>
      <c r="CG31" s="638"/>
      <c r="CH31" s="638"/>
      <c r="CI31" s="638"/>
      <c r="CJ31" s="638"/>
      <c r="CK31" s="638"/>
      <c r="CL31" s="638"/>
      <c r="CM31" s="638"/>
      <c r="CN31" s="638"/>
      <c r="CO31" s="638"/>
      <c r="CP31" s="638"/>
      <c r="CQ31" s="639"/>
      <c r="CR31" s="623">
        <v>21906</v>
      </c>
      <c r="CS31" s="643"/>
      <c r="CT31" s="643"/>
      <c r="CU31" s="643"/>
      <c r="CV31" s="643"/>
      <c r="CW31" s="643"/>
      <c r="CX31" s="643"/>
      <c r="CY31" s="644"/>
      <c r="CZ31" s="657">
        <v>0.9</v>
      </c>
      <c r="DA31" s="658"/>
      <c r="DB31" s="658"/>
      <c r="DC31" s="659"/>
      <c r="DD31" s="632">
        <v>21794</v>
      </c>
      <c r="DE31" s="643"/>
      <c r="DF31" s="643"/>
      <c r="DG31" s="643"/>
      <c r="DH31" s="643"/>
      <c r="DI31" s="643"/>
      <c r="DJ31" s="643"/>
      <c r="DK31" s="644"/>
      <c r="DL31" s="632">
        <v>21794</v>
      </c>
      <c r="DM31" s="643"/>
      <c r="DN31" s="643"/>
      <c r="DO31" s="643"/>
      <c r="DP31" s="643"/>
      <c r="DQ31" s="643"/>
      <c r="DR31" s="643"/>
      <c r="DS31" s="643"/>
      <c r="DT31" s="643"/>
      <c r="DU31" s="643"/>
      <c r="DV31" s="644"/>
      <c r="DW31" s="628">
        <v>1.6</v>
      </c>
      <c r="DX31" s="655"/>
      <c r="DY31" s="655"/>
      <c r="DZ31" s="655"/>
      <c r="EA31" s="655"/>
      <c r="EB31" s="655"/>
      <c r="EC31" s="656"/>
    </row>
    <row r="32" spans="2:133" ht="11.25" customHeight="1" x14ac:dyDescent="0.15">
      <c r="B32" s="620" t="s">
        <v>293</v>
      </c>
      <c r="C32" s="621"/>
      <c r="D32" s="621"/>
      <c r="E32" s="621"/>
      <c r="F32" s="621"/>
      <c r="G32" s="621"/>
      <c r="H32" s="621"/>
      <c r="I32" s="621"/>
      <c r="J32" s="621"/>
      <c r="K32" s="621"/>
      <c r="L32" s="621"/>
      <c r="M32" s="621"/>
      <c r="N32" s="621"/>
      <c r="O32" s="621"/>
      <c r="P32" s="621"/>
      <c r="Q32" s="622"/>
      <c r="R32" s="623">
        <v>67150</v>
      </c>
      <c r="S32" s="624"/>
      <c r="T32" s="624"/>
      <c r="U32" s="624"/>
      <c r="V32" s="624"/>
      <c r="W32" s="624"/>
      <c r="X32" s="624"/>
      <c r="Y32" s="625"/>
      <c r="Z32" s="626">
        <v>2.7</v>
      </c>
      <c r="AA32" s="626"/>
      <c r="AB32" s="626"/>
      <c r="AC32" s="626"/>
      <c r="AD32" s="627">
        <v>332</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97.5</v>
      </c>
      <c r="BH32" s="691"/>
      <c r="BI32" s="691"/>
      <c r="BJ32" s="691"/>
      <c r="BK32" s="691"/>
      <c r="BL32" s="691"/>
      <c r="BM32" s="692">
        <v>91.1</v>
      </c>
      <c r="BN32" s="691"/>
      <c r="BO32" s="691"/>
      <c r="BP32" s="691"/>
      <c r="BQ32" s="693"/>
      <c r="BR32" s="690">
        <v>98.4</v>
      </c>
      <c r="BS32" s="691"/>
      <c r="BT32" s="691"/>
      <c r="BU32" s="691"/>
      <c r="BV32" s="691"/>
      <c r="BW32" s="691"/>
      <c r="BX32" s="692">
        <v>91.8</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x14ac:dyDescent="0.15">
      <c r="B33" s="620" t="s">
        <v>296</v>
      </c>
      <c r="C33" s="621"/>
      <c r="D33" s="621"/>
      <c r="E33" s="621"/>
      <c r="F33" s="621"/>
      <c r="G33" s="621"/>
      <c r="H33" s="621"/>
      <c r="I33" s="621"/>
      <c r="J33" s="621"/>
      <c r="K33" s="621"/>
      <c r="L33" s="621"/>
      <c r="M33" s="621"/>
      <c r="N33" s="621"/>
      <c r="O33" s="621"/>
      <c r="P33" s="621"/>
      <c r="Q33" s="622"/>
      <c r="R33" s="623">
        <v>233528</v>
      </c>
      <c r="S33" s="624"/>
      <c r="T33" s="624"/>
      <c r="U33" s="624"/>
      <c r="V33" s="624"/>
      <c r="W33" s="624"/>
      <c r="X33" s="624"/>
      <c r="Y33" s="625"/>
      <c r="Z33" s="626">
        <v>9.4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1075708</v>
      </c>
      <c r="CS33" s="643"/>
      <c r="CT33" s="643"/>
      <c r="CU33" s="643"/>
      <c r="CV33" s="643"/>
      <c r="CW33" s="643"/>
      <c r="CX33" s="643"/>
      <c r="CY33" s="644"/>
      <c r="CZ33" s="657">
        <v>45.6</v>
      </c>
      <c r="DA33" s="658"/>
      <c r="DB33" s="658"/>
      <c r="DC33" s="659"/>
      <c r="DD33" s="632">
        <v>838024</v>
      </c>
      <c r="DE33" s="643"/>
      <c r="DF33" s="643"/>
      <c r="DG33" s="643"/>
      <c r="DH33" s="643"/>
      <c r="DI33" s="643"/>
      <c r="DJ33" s="643"/>
      <c r="DK33" s="644"/>
      <c r="DL33" s="632">
        <v>400826</v>
      </c>
      <c r="DM33" s="643"/>
      <c r="DN33" s="643"/>
      <c r="DO33" s="643"/>
      <c r="DP33" s="643"/>
      <c r="DQ33" s="643"/>
      <c r="DR33" s="643"/>
      <c r="DS33" s="643"/>
      <c r="DT33" s="643"/>
      <c r="DU33" s="643"/>
      <c r="DV33" s="644"/>
      <c r="DW33" s="628">
        <v>29.6</v>
      </c>
      <c r="DX33" s="655"/>
      <c r="DY33" s="655"/>
      <c r="DZ33" s="655"/>
      <c r="EA33" s="655"/>
      <c r="EB33" s="655"/>
      <c r="EC33" s="656"/>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283552</v>
      </c>
      <c r="CS34" s="624"/>
      <c r="CT34" s="624"/>
      <c r="CU34" s="624"/>
      <c r="CV34" s="624"/>
      <c r="CW34" s="624"/>
      <c r="CX34" s="624"/>
      <c r="CY34" s="625"/>
      <c r="CZ34" s="657">
        <v>12</v>
      </c>
      <c r="DA34" s="658"/>
      <c r="DB34" s="658"/>
      <c r="DC34" s="659"/>
      <c r="DD34" s="632">
        <v>127364</v>
      </c>
      <c r="DE34" s="624"/>
      <c r="DF34" s="624"/>
      <c r="DG34" s="624"/>
      <c r="DH34" s="624"/>
      <c r="DI34" s="624"/>
      <c r="DJ34" s="624"/>
      <c r="DK34" s="625"/>
      <c r="DL34" s="632">
        <v>94290</v>
      </c>
      <c r="DM34" s="624"/>
      <c r="DN34" s="624"/>
      <c r="DO34" s="624"/>
      <c r="DP34" s="624"/>
      <c r="DQ34" s="624"/>
      <c r="DR34" s="624"/>
      <c r="DS34" s="624"/>
      <c r="DT34" s="624"/>
      <c r="DU34" s="624"/>
      <c r="DV34" s="625"/>
      <c r="DW34" s="628">
        <v>7</v>
      </c>
      <c r="DX34" s="655"/>
      <c r="DY34" s="655"/>
      <c r="DZ34" s="655"/>
      <c r="EA34" s="655"/>
      <c r="EB34" s="655"/>
      <c r="EC34" s="656"/>
    </row>
    <row r="35" spans="2:133" ht="11.25" customHeight="1" x14ac:dyDescent="0.15">
      <c r="B35" s="620" t="s">
        <v>302</v>
      </c>
      <c r="C35" s="621"/>
      <c r="D35" s="621"/>
      <c r="E35" s="621"/>
      <c r="F35" s="621"/>
      <c r="G35" s="621"/>
      <c r="H35" s="621"/>
      <c r="I35" s="621"/>
      <c r="J35" s="621"/>
      <c r="K35" s="621"/>
      <c r="L35" s="621"/>
      <c r="M35" s="621"/>
      <c r="N35" s="621"/>
      <c r="O35" s="621"/>
      <c r="P35" s="621"/>
      <c r="Q35" s="622"/>
      <c r="R35" s="623">
        <v>65328</v>
      </c>
      <c r="S35" s="624"/>
      <c r="T35" s="624"/>
      <c r="U35" s="624"/>
      <c r="V35" s="624"/>
      <c r="W35" s="624"/>
      <c r="X35" s="624"/>
      <c r="Y35" s="625"/>
      <c r="Z35" s="626">
        <v>2.6</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170886</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3468</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5344</v>
      </c>
      <c r="CS35" s="643"/>
      <c r="CT35" s="643"/>
      <c r="CU35" s="643"/>
      <c r="CV35" s="643"/>
      <c r="CW35" s="643"/>
      <c r="CX35" s="643"/>
      <c r="CY35" s="644"/>
      <c r="CZ35" s="657">
        <v>0.2</v>
      </c>
      <c r="DA35" s="658"/>
      <c r="DB35" s="658"/>
      <c r="DC35" s="659"/>
      <c r="DD35" s="632">
        <v>1885</v>
      </c>
      <c r="DE35" s="643"/>
      <c r="DF35" s="643"/>
      <c r="DG35" s="643"/>
      <c r="DH35" s="643"/>
      <c r="DI35" s="643"/>
      <c r="DJ35" s="643"/>
      <c r="DK35" s="644"/>
      <c r="DL35" s="632">
        <v>1885</v>
      </c>
      <c r="DM35" s="643"/>
      <c r="DN35" s="643"/>
      <c r="DO35" s="643"/>
      <c r="DP35" s="643"/>
      <c r="DQ35" s="643"/>
      <c r="DR35" s="643"/>
      <c r="DS35" s="643"/>
      <c r="DT35" s="643"/>
      <c r="DU35" s="643"/>
      <c r="DV35" s="644"/>
      <c r="DW35" s="628">
        <v>0.1</v>
      </c>
      <c r="DX35" s="655"/>
      <c r="DY35" s="655"/>
      <c r="DZ35" s="655"/>
      <c r="EA35" s="655"/>
      <c r="EB35" s="655"/>
      <c r="EC35" s="656"/>
    </row>
    <row r="36" spans="2:133" ht="11.25" customHeight="1" x14ac:dyDescent="0.15">
      <c r="B36" s="666" t="s">
        <v>306</v>
      </c>
      <c r="C36" s="667"/>
      <c r="D36" s="667"/>
      <c r="E36" s="667"/>
      <c r="F36" s="667"/>
      <c r="G36" s="667"/>
      <c r="H36" s="667"/>
      <c r="I36" s="667"/>
      <c r="J36" s="667"/>
      <c r="K36" s="667"/>
      <c r="L36" s="667"/>
      <c r="M36" s="667"/>
      <c r="N36" s="667"/>
      <c r="O36" s="667"/>
      <c r="P36" s="667"/>
      <c r="Q36" s="668"/>
      <c r="R36" s="695">
        <v>2471734</v>
      </c>
      <c r="S36" s="696"/>
      <c r="T36" s="696"/>
      <c r="U36" s="696"/>
      <c r="V36" s="696"/>
      <c r="W36" s="696"/>
      <c r="X36" s="696"/>
      <c r="Y36" s="697"/>
      <c r="Z36" s="698">
        <v>100</v>
      </c>
      <c r="AA36" s="698"/>
      <c r="AB36" s="698"/>
      <c r="AC36" s="698"/>
      <c r="AD36" s="699">
        <v>1290591</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19829</v>
      </c>
      <c r="BA36" s="624"/>
      <c r="BB36" s="624"/>
      <c r="BC36" s="624"/>
      <c r="BD36" s="643"/>
      <c r="BE36" s="643"/>
      <c r="BF36" s="680"/>
      <c r="BG36" s="637" t="s">
        <v>308</v>
      </c>
      <c r="BH36" s="638"/>
      <c r="BI36" s="638"/>
      <c r="BJ36" s="638"/>
      <c r="BK36" s="638"/>
      <c r="BL36" s="638"/>
      <c r="BM36" s="638"/>
      <c r="BN36" s="638"/>
      <c r="BO36" s="638"/>
      <c r="BP36" s="638"/>
      <c r="BQ36" s="638"/>
      <c r="BR36" s="638"/>
      <c r="BS36" s="638"/>
      <c r="BT36" s="638"/>
      <c r="BU36" s="639"/>
      <c r="BV36" s="623">
        <v>-2257</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230324</v>
      </c>
      <c r="CS36" s="624"/>
      <c r="CT36" s="624"/>
      <c r="CU36" s="624"/>
      <c r="CV36" s="624"/>
      <c r="CW36" s="624"/>
      <c r="CX36" s="624"/>
      <c r="CY36" s="625"/>
      <c r="CZ36" s="657">
        <v>9.8000000000000007</v>
      </c>
      <c r="DA36" s="658"/>
      <c r="DB36" s="658"/>
      <c r="DC36" s="659"/>
      <c r="DD36" s="632">
        <v>194881</v>
      </c>
      <c r="DE36" s="624"/>
      <c r="DF36" s="624"/>
      <c r="DG36" s="624"/>
      <c r="DH36" s="624"/>
      <c r="DI36" s="624"/>
      <c r="DJ36" s="624"/>
      <c r="DK36" s="625"/>
      <c r="DL36" s="632">
        <v>171258</v>
      </c>
      <c r="DM36" s="624"/>
      <c r="DN36" s="624"/>
      <c r="DO36" s="624"/>
      <c r="DP36" s="624"/>
      <c r="DQ36" s="624"/>
      <c r="DR36" s="624"/>
      <c r="DS36" s="624"/>
      <c r="DT36" s="624"/>
      <c r="DU36" s="624"/>
      <c r="DV36" s="625"/>
      <c r="DW36" s="628">
        <v>12.6</v>
      </c>
      <c r="DX36" s="655"/>
      <c r="DY36" s="655"/>
      <c r="DZ36" s="655"/>
      <c r="EA36" s="655"/>
      <c r="EB36" s="655"/>
      <c r="EC36" s="656"/>
    </row>
    <row r="37" spans="2:133" ht="11.25" customHeight="1" x14ac:dyDescent="0.15">
      <c r="AQ37" s="702" t="s">
        <v>310</v>
      </c>
      <c r="AR37" s="703"/>
      <c r="AS37" s="703"/>
      <c r="AT37" s="703"/>
      <c r="AU37" s="703"/>
      <c r="AV37" s="703"/>
      <c r="AW37" s="703"/>
      <c r="AX37" s="703"/>
      <c r="AY37" s="704"/>
      <c r="AZ37" s="623">
        <v>15983</v>
      </c>
      <c r="BA37" s="624"/>
      <c r="BB37" s="624"/>
      <c r="BC37" s="624"/>
      <c r="BD37" s="643"/>
      <c r="BE37" s="643"/>
      <c r="BF37" s="680"/>
      <c r="BG37" s="637" t="s">
        <v>311</v>
      </c>
      <c r="BH37" s="638"/>
      <c r="BI37" s="638"/>
      <c r="BJ37" s="638"/>
      <c r="BK37" s="638"/>
      <c r="BL37" s="638"/>
      <c r="BM37" s="638"/>
      <c r="BN37" s="638"/>
      <c r="BO37" s="638"/>
      <c r="BP37" s="638"/>
      <c r="BQ37" s="638"/>
      <c r="BR37" s="638"/>
      <c r="BS37" s="638"/>
      <c r="BT37" s="638"/>
      <c r="BU37" s="639"/>
      <c r="BV37" s="623">
        <v>290</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139453</v>
      </c>
      <c r="CS37" s="643"/>
      <c r="CT37" s="643"/>
      <c r="CU37" s="643"/>
      <c r="CV37" s="643"/>
      <c r="CW37" s="643"/>
      <c r="CX37" s="643"/>
      <c r="CY37" s="644"/>
      <c r="CZ37" s="657">
        <v>5.9</v>
      </c>
      <c r="DA37" s="658"/>
      <c r="DB37" s="658"/>
      <c r="DC37" s="659"/>
      <c r="DD37" s="632">
        <v>136053</v>
      </c>
      <c r="DE37" s="643"/>
      <c r="DF37" s="643"/>
      <c r="DG37" s="643"/>
      <c r="DH37" s="643"/>
      <c r="DI37" s="643"/>
      <c r="DJ37" s="643"/>
      <c r="DK37" s="644"/>
      <c r="DL37" s="632">
        <v>134030</v>
      </c>
      <c r="DM37" s="643"/>
      <c r="DN37" s="643"/>
      <c r="DO37" s="643"/>
      <c r="DP37" s="643"/>
      <c r="DQ37" s="643"/>
      <c r="DR37" s="643"/>
      <c r="DS37" s="643"/>
      <c r="DT37" s="643"/>
      <c r="DU37" s="643"/>
      <c r="DV37" s="644"/>
      <c r="DW37" s="628">
        <v>9.9</v>
      </c>
      <c r="DX37" s="655"/>
      <c r="DY37" s="655"/>
      <c r="DZ37" s="655"/>
      <c r="EA37" s="655"/>
      <c r="EB37" s="655"/>
      <c r="EC37" s="656"/>
    </row>
    <row r="38" spans="2:133" ht="11.25" customHeight="1" x14ac:dyDescent="0.15">
      <c r="AQ38" s="702" t="s">
        <v>313</v>
      </c>
      <c r="AR38" s="703"/>
      <c r="AS38" s="703"/>
      <c r="AT38" s="703"/>
      <c r="AU38" s="703"/>
      <c r="AV38" s="703"/>
      <c r="AW38" s="703"/>
      <c r="AX38" s="703"/>
      <c r="AY38" s="704"/>
      <c r="AZ38" s="623" t="s">
        <v>108</v>
      </c>
      <c r="BA38" s="624"/>
      <c r="BB38" s="624"/>
      <c r="BC38" s="624"/>
      <c r="BD38" s="643"/>
      <c r="BE38" s="643"/>
      <c r="BF38" s="680"/>
      <c r="BG38" s="637" t="s">
        <v>314</v>
      </c>
      <c r="BH38" s="638"/>
      <c r="BI38" s="638"/>
      <c r="BJ38" s="638"/>
      <c r="BK38" s="638"/>
      <c r="BL38" s="638"/>
      <c r="BM38" s="638"/>
      <c r="BN38" s="638"/>
      <c r="BO38" s="638"/>
      <c r="BP38" s="638"/>
      <c r="BQ38" s="638"/>
      <c r="BR38" s="638"/>
      <c r="BS38" s="638"/>
      <c r="BT38" s="638"/>
      <c r="BU38" s="639"/>
      <c r="BV38" s="623">
        <v>469</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170886</v>
      </c>
      <c r="CS38" s="624"/>
      <c r="CT38" s="624"/>
      <c r="CU38" s="624"/>
      <c r="CV38" s="624"/>
      <c r="CW38" s="624"/>
      <c r="CX38" s="624"/>
      <c r="CY38" s="625"/>
      <c r="CZ38" s="657">
        <v>7.2</v>
      </c>
      <c r="DA38" s="658"/>
      <c r="DB38" s="658"/>
      <c r="DC38" s="659"/>
      <c r="DD38" s="632">
        <v>151983</v>
      </c>
      <c r="DE38" s="624"/>
      <c r="DF38" s="624"/>
      <c r="DG38" s="624"/>
      <c r="DH38" s="624"/>
      <c r="DI38" s="624"/>
      <c r="DJ38" s="624"/>
      <c r="DK38" s="625"/>
      <c r="DL38" s="632">
        <v>133393</v>
      </c>
      <c r="DM38" s="624"/>
      <c r="DN38" s="624"/>
      <c r="DO38" s="624"/>
      <c r="DP38" s="624"/>
      <c r="DQ38" s="624"/>
      <c r="DR38" s="624"/>
      <c r="DS38" s="624"/>
      <c r="DT38" s="624"/>
      <c r="DU38" s="624"/>
      <c r="DV38" s="625"/>
      <c r="DW38" s="628">
        <v>9.8000000000000007</v>
      </c>
      <c r="DX38" s="655"/>
      <c r="DY38" s="655"/>
      <c r="DZ38" s="655"/>
      <c r="EA38" s="655"/>
      <c r="EB38" s="655"/>
      <c r="EC38" s="656"/>
    </row>
    <row r="39" spans="2:133" ht="11.25" customHeight="1" x14ac:dyDescent="0.15">
      <c r="AQ39" s="702" t="s">
        <v>316</v>
      </c>
      <c r="AR39" s="703"/>
      <c r="AS39" s="703"/>
      <c r="AT39" s="703"/>
      <c r="AU39" s="703"/>
      <c r="AV39" s="703"/>
      <c r="AW39" s="703"/>
      <c r="AX39" s="703"/>
      <c r="AY39" s="704"/>
      <c r="AZ39" s="623" t="s">
        <v>108</v>
      </c>
      <c r="BA39" s="624"/>
      <c r="BB39" s="624"/>
      <c r="BC39" s="624"/>
      <c r="BD39" s="643"/>
      <c r="BE39" s="643"/>
      <c r="BF39" s="680"/>
      <c r="BG39" s="708" t="s">
        <v>317</v>
      </c>
      <c r="BH39" s="709"/>
      <c r="BI39" s="709"/>
      <c r="BJ39" s="709"/>
      <c r="BK39" s="709"/>
      <c r="BL39" s="187"/>
      <c r="BM39" s="638" t="s">
        <v>318</v>
      </c>
      <c r="BN39" s="638"/>
      <c r="BO39" s="638"/>
      <c r="BP39" s="638"/>
      <c r="BQ39" s="638"/>
      <c r="BR39" s="638"/>
      <c r="BS39" s="638"/>
      <c r="BT39" s="638"/>
      <c r="BU39" s="639"/>
      <c r="BV39" s="623">
        <v>89</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385602</v>
      </c>
      <c r="CS39" s="643"/>
      <c r="CT39" s="643"/>
      <c r="CU39" s="643"/>
      <c r="CV39" s="643"/>
      <c r="CW39" s="643"/>
      <c r="CX39" s="643"/>
      <c r="CY39" s="644"/>
      <c r="CZ39" s="657">
        <v>16.3</v>
      </c>
      <c r="DA39" s="658"/>
      <c r="DB39" s="658"/>
      <c r="DC39" s="659"/>
      <c r="DD39" s="632">
        <v>361911</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42852</v>
      </c>
      <c r="BA40" s="624"/>
      <c r="BB40" s="624"/>
      <c r="BC40" s="624"/>
      <c r="BD40" s="643"/>
      <c r="BE40" s="643"/>
      <c r="BF40" s="680"/>
      <c r="BG40" s="708"/>
      <c r="BH40" s="709"/>
      <c r="BI40" s="709"/>
      <c r="BJ40" s="709"/>
      <c r="BK40" s="709"/>
      <c r="BL40" s="187"/>
      <c r="BM40" s="638" t="s">
        <v>321</v>
      </c>
      <c r="BN40" s="638"/>
      <c r="BO40" s="638"/>
      <c r="BP40" s="638"/>
      <c r="BQ40" s="638"/>
      <c r="BR40" s="638"/>
      <c r="BS40" s="638"/>
      <c r="BT40" s="638"/>
      <c r="BU40" s="639"/>
      <c r="BV40" s="623">
        <v>141</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323</v>
      </c>
      <c r="AR41" s="646"/>
      <c r="AS41" s="646"/>
      <c r="AT41" s="646"/>
      <c r="AU41" s="646"/>
      <c r="AV41" s="646"/>
      <c r="AW41" s="646"/>
      <c r="AX41" s="646"/>
      <c r="AY41" s="647"/>
      <c r="AZ41" s="695">
        <v>92222</v>
      </c>
      <c r="BA41" s="696"/>
      <c r="BB41" s="696"/>
      <c r="BC41" s="696"/>
      <c r="BD41" s="691"/>
      <c r="BE41" s="691"/>
      <c r="BF41" s="693"/>
      <c r="BG41" s="710"/>
      <c r="BH41" s="711"/>
      <c r="BI41" s="711"/>
      <c r="BJ41" s="711"/>
      <c r="BK41" s="711"/>
      <c r="BL41" s="189"/>
      <c r="BM41" s="646" t="s">
        <v>324</v>
      </c>
      <c r="BN41" s="646"/>
      <c r="BO41" s="646"/>
      <c r="BP41" s="646"/>
      <c r="BQ41" s="646"/>
      <c r="BR41" s="646"/>
      <c r="BS41" s="646"/>
      <c r="BT41" s="646"/>
      <c r="BU41" s="647"/>
      <c r="BV41" s="695">
        <v>374</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43"/>
      <c r="CT41" s="643"/>
      <c r="CU41" s="643"/>
      <c r="CV41" s="643"/>
      <c r="CW41" s="643"/>
      <c r="CX41" s="643"/>
      <c r="CY41" s="644"/>
      <c r="CZ41" s="657" t="s">
        <v>205</v>
      </c>
      <c r="DA41" s="658"/>
      <c r="DB41" s="658"/>
      <c r="DC41" s="659"/>
      <c r="DD41" s="632" t="s">
        <v>205</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373428</v>
      </c>
      <c r="CS42" s="624"/>
      <c r="CT42" s="624"/>
      <c r="CU42" s="624"/>
      <c r="CV42" s="624"/>
      <c r="CW42" s="624"/>
      <c r="CX42" s="624"/>
      <c r="CY42" s="625"/>
      <c r="CZ42" s="657">
        <v>15.8</v>
      </c>
      <c r="DA42" s="706"/>
      <c r="DB42" s="706"/>
      <c r="DC42" s="707"/>
      <c r="DD42" s="632">
        <v>65017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15663</v>
      </c>
      <c r="CS43" s="643"/>
      <c r="CT43" s="643"/>
      <c r="CU43" s="643"/>
      <c r="CV43" s="643"/>
      <c r="CW43" s="643"/>
      <c r="CX43" s="643"/>
      <c r="CY43" s="644"/>
      <c r="CZ43" s="657">
        <v>0.7</v>
      </c>
      <c r="DA43" s="658"/>
      <c r="DB43" s="658"/>
      <c r="DC43" s="659"/>
      <c r="DD43" s="632">
        <v>15663</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373428</v>
      </c>
      <c r="CS44" s="624"/>
      <c r="CT44" s="624"/>
      <c r="CU44" s="624"/>
      <c r="CV44" s="624"/>
      <c r="CW44" s="624"/>
      <c r="CX44" s="624"/>
      <c r="CY44" s="625"/>
      <c r="CZ44" s="657">
        <v>15.8</v>
      </c>
      <c r="DA44" s="706"/>
      <c r="DB44" s="706"/>
      <c r="DC44" s="707"/>
      <c r="DD44" s="632">
        <v>65017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203266</v>
      </c>
      <c r="CS45" s="643"/>
      <c r="CT45" s="643"/>
      <c r="CU45" s="643"/>
      <c r="CV45" s="643"/>
      <c r="CW45" s="643"/>
      <c r="CX45" s="643"/>
      <c r="CY45" s="644"/>
      <c r="CZ45" s="657">
        <v>8.6</v>
      </c>
      <c r="DA45" s="658"/>
      <c r="DB45" s="658"/>
      <c r="DC45" s="659"/>
      <c r="DD45" s="632">
        <v>203</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169747</v>
      </c>
      <c r="CS46" s="624"/>
      <c r="CT46" s="624"/>
      <c r="CU46" s="624"/>
      <c r="CV46" s="624"/>
      <c r="CW46" s="624"/>
      <c r="CX46" s="624"/>
      <c r="CY46" s="625"/>
      <c r="CZ46" s="657">
        <v>7.2</v>
      </c>
      <c r="DA46" s="706"/>
      <c r="DB46" s="706"/>
      <c r="DC46" s="707"/>
      <c r="DD46" s="632">
        <v>64807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t="s">
        <v>151</v>
      </c>
      <c r="CS47" s="643"/>
      <c r="CT47" s="643"/>
      <c r="CU47" s="643"/>
      <c r="CV47" s="643"/>
      <c r="CW47" s="643"/>
      <c r="CX47" s="643"/>
      <c r="CY47" s="644"/>
      <c r="CZ47" s="657" t="s">
        <v>151</v>
      </c>
      <c r="DA47" s="658"/>
      <c r="DB47" s="658"/>
      <c r="DC47" s="659"/>
      <c r="DD47" s="632" t="s">
        <v>151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2361545</v>
      </c>
      <c r="CS49" s="691"/>
      <c r="CT49" s="691"/>
      <c r="CU49" s="691"/>
      <c r="CV49" s="691"/>
      <c r="CW49" s="691"/>
      <c r="CX49" s="691"/>
      <c r="CY49" s="718"/>
      <c r="CZ49" s="719">
        <v>100</v>
      </c>
      <c r="DA49" s="720"/>
      <c r="DB49" s="720"/>
      <c r="DC49" s="721"/>
      <c r="DD49" s="722">
        <v>1696954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4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5" t="s">
        <v>338</v>
      </c>
      <c r="DK2" s="766"/>
      <c r="DL2" s="766"/>
      <c r="DM2" s="766"/>
      <c r="DN2" s="766"/>
      <c r="DO2" s="767"/>
      <c r="DP2" s="200"/>
      <c r="DQ2" s="765" t="s">
        <v>339</v>
      </c>
      <c r="DR2" s="766"/>
      <c r="DS2" s="766"/>
      <c r="DT2" s="766"/>
      <c r="DU2" s="766"/>
      <c r="DV2" s="766"/>
      <c r="DW2" s="766"/>
      <c r="DX2" s="766"/>
      <c r="DY2" s="766"/>
      <c r="DZ2" s="76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45" customHeight="1" thickBot="1" x14ac:dyDescent="0.2">
      <c r="A4" s="768" t="s">
        <v>340</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45" customHeight="1" x14ac:dyDescent="0.15">
      <c r="A5" s="759" t="s">
        <v>342</v>
      </c>
      <c r="B5" s="760"/>
      <c r="C5" s="760"/>
      <c r="D5" s="760"/>
      <c r="E5" s="760"/>
      <c r="F5" s="760"/>
      <c r="G5" s="760"/>
      <c r="H5" s="760"/>
      <c r="I5" s="760"/>
      <c r="J5" s="760"/>
      <c r="K5" s="760"/>
      <c r="L5" s="760"/>
      <c r="M5" s="760"/>
      <c r="N5" s="760"/>
      <c r="O5" s="760"/>
      <c r="P5" s="761"/>
      <c r="Q5" s="735" t="s">
        <v>343</v>
      </c>
      <c r="R5" s="736"/>
      <c r="S5" s="736"/>
      <c r="T5" s="736"/>
      <c r="U5" s="737"/>
      <c r="V5" s="735" t="s">
        <v>344</v>
      </c>
      <c r="W5" s="736"/>
      <c r="X5" s="736"/>
      <c r="Y5" s="736"/>
      <c r="Z5" s="737"/>
      <c r="AA5" s="735" t="s">
        <v>345</v>
      </c>
      <c r="AB5" s="736"/>
      <c r="AC5" s="736"/>
      <c r="AD5" s="736"/>
      <c r="AE5" s="736"/>
      <c r="AF5" s="769"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9" t="s">
        <v>350</v>
      </c>
      <c r="BR5" s="760"/>
      <c r="BS5" s="760"/>
      <c r="BT5" s="760"/>
      <c r="BU5" s="760"/>
      <c r="BV5" s="760"/>
      <c r="BW5" s="760"/>
      <c r="BX5" s="760"/>
      <c r="BY5" s="760"/>
      <c r="BZ5" s="760"/>
      <c r="CA5" s="760"/>
      <c r="CB5" s="760"/>
      <c r="CC5" s="760"/>
      <c r="CD5" s="760"/>
      <c r="CE5" s="760"/>
      <c r="CF5" s="760"/>
      <c r="CG5" s="761"/>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45" customHeight="1" thickBot="1" x14ac:dyDescent="0.2">
      <c r="A6" s="762"/>
      <c r="B6" s="763"/>
      <c r="C6" s="763"/>
      <c r="D6" s="763"/>
      <c r="E6" s="763"/>
      <c r="F6" s="763"/>
      <c r="G6" s="763"/>
      <c r="H6" s="763"/>
      <c r="I6" s="763"/>
      <c r="J6" s="763"/>
      <c r="K6" s="763"/>
      <c r="L6" s="763"/>
      <c r="M6" s="763"/>
      <c r="N6" s="763"/>
      <c r="O6" s="763"/>
      <c r="P6" s="764"/>
      <c r="Q6" s="738"/>
      <c r="R6" s="739"/>
      <c r="S6" s="739"/>
      <c r="T6" s="739"/>
      <c r="U6" s="740"/>
      <c r="V6" s="738"/>
      <c r="W6" s="739"/>
      <c r="X6" s="739"/>
      <c r="Y6" s="739"/>
      <c r="Z6" s="740"/>
      <c r="AA6" s="738"/>
      <c r="AB6" s="739"/>
      <c r="AC6" s="739"/>
      <c r="AD6" s="739"/>
      <c r="AE6" s="739"/>
      <c r="AF6" s="770"/>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2"/>
      <c r="BR6" s="763"/>
      <c r="BS6" s="763"/>
      <c r="BT6" s="763"/>
      <c r="BU6" s="763"/>
      <c r="BV6" s="763"/>
      <c r="BW6" s="763"/>
      <c r="BX6" s="763"/>
      <c r="BY6" s="763"/>
      <c r="BZ6" s="763"/>
      <c r="CA6" s="763"/>
      <c r="CB6" s="763"/>
      <c r="CC6" s="763"/>
      <c r="CD6" s="763"/>
      <c r="CE6" s="763"/>
      <c r="CF6" s="763"/>
      <c r="CG6" s="76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45" customHeight="1" thickTop="1" x14ac:dyDescent="0.15">
      <c r="A7" s="209">
        <v>1</v>
      </c>
      <c r="B7" s="749" t="s">
        <v>359</v>
      </c>
      <c r="C7" s="750"/>
      <c r="D7" s="750"/>
      <c r="E7" s="750"/>
      <c r="F7" s="750"/>
      <c r="G7" s="750"/>
      <c r="H7" s="750"/>
      <c r="I7" s="750"/>
      <c r="J7" s="750"/>
      <c r="K7" s="750"/>
      <c r="L7" s="750"/>
      <c r="M7" s="750"/>
      <c r="N7" s="750"/>
      <c r="O7" s="750"/>
      <c r="P7" s="751"/>
      <c r="Q7" s="752">
        <v>2575</v>
      </c>
      <c r="R7" s="753"/>
      <c r="S7" s="753"/>
      <c r="T7" s="753"/>
      <c r="U7" s="753"/>
      <c r="V7" s="753">
        <v>2358</v>
      </c>
      <c r="W7" s="753"/>
      <c r="X7" s="753"/>
      <c r="Y7" s="753"/>
      <c r="Z7" s="753"/>
      <c r="AA7" s="754">
        <f>Q7-V7</f>
        <v>217</v>
      </c>
      <c r="AB7" s="754"/>
      <c r="AC7" s="754"/>
      <c r="AD7" s="754"/>
      <c r="AE7" s="755"/>
      <c r="AF7" s="756">
        <v>204</v>
      </c>
      <c r="AG7" s="757"/>
      <c r="AH7" s="757"/>
      <c r="AI7" s="757"/>
      <c r="AJ7" s="758"/>
      <c r="AK7" s="791">
        <v>165</v>
      </c>
      <c r="AL7" s="792"/>
      <c r="AM7" s="792"/>
      <c r="AN7" s="792"/>
      <c r="AO7" s="792"/>
      <c r="AP7" s="792">
        <v>2045</v>
      </c>
      <c r="AQ7" s="792"/>
      <c r="AR7" s="792"/>
      <c r="AS7" s="792"/>
      <c r="AT7" s="792"/>
      <c r="AU7" s="793"/>
      <c r="AV7" s="793"/>
      <c r="AW7" s="793"/>
      <c r="AX7" s="793"/>
      <c r="AY7" s="794"/>
      <c r="AZ7" s="203"/>
      <c r="BA7" s="203"/>
      <c r="BB7" s="203"/>
      <c r="BC7" s="203"/>
      <c r="BD7" s="203"/>
      <c r="BE7" s="204"/>
      <c r="BF7" s="204"/>
      <c r="BG7" s="204"/>
      <c r="BH7" s="204"/>
      <c r="BI7" s="204"/>
      <c r="BJ7" s="204"/>
      <c r="BK7" s="204"/>
      <c r="BL7" s="204"/>
      <c r="BM7" s="204"/>
      <c r="BN7" s="204"/>
      <c r="BO7" s="204"/>
      <c r="BP7" s="204"/>
      <c r="BQ7" s="210">
        <v>1</v>
      </c>
      <c r="BR7" s="211"/>
      <c r="BS7" s="795" t="s">
        <v>557</v>
      </c>
      <c r="BT7" s="796"/>
      <c r="BU7" s="796"/>
      <c r="BV7" s="796"/>
      <c r="BW7" s="796"/>
      <c r="BX7" s="796"/>
      <c r="BY7" s="796"/>
      <c r="BZ7" s="796"/>
      <c r="CA7" s="796"/>
      <c r="CB7" s="796"/>
      <c r="CC7" s="796"/>
      <c r="CD7" s="796"/>
      <c r="CE7" s="796"/>
      <c r="CF7" s="796"/>
      <c r="CG7" s="797"/>
      <c r="CH7" s="788">
        <v>0</v>
      </c>
      <c r="CI7" s="789"/>
      <c r="CJ7" s="789"/>
      <c r="CK7" s="789"/>
      <c r="CL7" s="790"/>
      <c r="CM7" s="788">
        <v>10</v>
      </c>
      <c r="CN7" s="789"/>
      <c r="CO7" s="789"/>
      <c r="CP7" s="789"/>
      <c r="CQ7" s="790"/>
      <c r="CR7" s="788">
        <v>5</v>
      </c>
      <c r="CS7" s="789"/>
      <c r="CT7" s="789"/>
      <c r="CU7" s="789"/>
      <c r="CV7" s="790"/>
      <c r="CW7" s="788">
        <v>0</v>
      </c>
      <c r="CX7" s="789"/>
      <c r="CY7" s="789"/>
      <c r="CZ7" s="789"/>
      <c r="DA7" s="790"/>
      <c r="DB7" s="788">
        <v>4</v>
      </c>
      <c r="DC7" s="789"/>
      <c r="DD7" s="789"/>
      <c r="DE7" s="789"/>
      <c r="DF7" s="790"/>
      <c r="DG7" s="788">
        <v>0</v>
      </c>
      <c r="DH7" s="789"/>
      <c r="DI7" s="789"/>
      <c r="DJ7" s="789"/>
      <c r="DK7" s="790"/>
      <c r="DL7" s="788">
        <v>0</v>
      </c>
      <c r="DM7" s="789"/>
      <c r="DN7" s="789"/>
      <c r="DO7" s="789"/>
      <c r="DP7" s="790"/>
      <c r="DQ7" s="788">
        <v>0</v>
      </c>
      <c r="DR7" s="789"/>
      <c r="DS7" s="789"/>
      <c r="DT7" s="789"/>
      <c r="DU7" s="790"/>
      <c r="DV7" s="771"/>
      <c r="DW7" s="772"/>
      <c r="DX7" s="772"/>
      <c r="DY7" s="772"/>
      <c r="DZ7" s="773"/>
      <c r="EA7" s="205"/>
    </row>
    <row r="8" spans="1:131" s="206" customFormat="1" ht="26.45" customHeight="1" x14ac:dyDescent="0.15">
      <c r="A8" s="212">
        <v>2</v>
      </c>
      <c r="B8" s="774" t="s">
        <v>360</v>
      </c>
      <c r="C8" s="775"/>
      <c r="D8" s="775"/>
      <c r="E8" s="775"/>
      <c r="F8" s="775"/>
      <c r="G8" s="775"/>
      <c r="H8" s="775"/>
      <c r="I8" s="775"/>
      <c r="J8" s="775"/>
      <c r="K8" s="775"/>
      <c r="L8" s="775"/>
      <c r="M8" s="775"/>
      <c r="N8" s="775"/>
      <c r="O8" s="775"/>
      <c r="P8" s="776"/>
      <c r="Q8" s="777">
        <v>2</v>
      </c>
      <c r="R8" s="754"/>
      <c r="S8" s="754"/>
      <c r="T8" s="754"/>
      <c r="U8" s="754"/>
      <c r="V8" s="754">
        <v>109</v>
      </c>
      <c r="W8" s="754"/>
      <c r="X8" s="754"/>
      <c r="Y8" s="754"/>
      <c r="Z8" s="754"/>
      <c r="AA8" s="754">
        <f>Q8-V8</f>
        <v>-107</v>
      </c>
      <c r="AB8" s="754"/>
      <c r="AC8" s="754"/>
      <c r="AD8" s="754"/>
      <c r="AE8" s="755"/>
      <c r="AF8" s="778">
        <v>-107</v>
      </c>
      <c r="AG8" s="779"/>
      <c r="AH8" s="779"/>
      <c r="AI8" s="779"/>
      <c r="AJ8" s="780"/>
      <c r="AK8" s="781">
        <v>0</v>
      </c>
      <c r="AL8" s="782"/>
      <c r="AM8" s="782"/>
      <c r="AN8" s="782"/>
      <c r="AO8" s="782"/>
      <c r="AP8" s="782">
        <v>5</v>
      </c>
      <c r="AQ8" s="782"/>
      <c r="AR8" s="782"/>
      <c r="AS8" s="782"/>
      <c r="AT8" s="782"/>
      <c r="AU8" s="783"/>
      <c r="AV8" s="783"/>
      <c r="AW8" s="783"/>
      <c r="AX8" s="783"/>
      <c r="AY8" s="784"/>
      <c r="AZ8" s="203"/>
      <c r="BA8" s="203"/>
      <c r="BB8" s="203"/>
      <c r="BC8" s="203"/>
      <c r="BD8" s="203"/>
      <c r="BE8" s="204"/>
      <c r="BF8" s="204"/>
      <c r="BG8" s="204"/>
      <c r="BH8" s="204"/>
      <c r="BI8" s="204"/>
      <c r="BJ8" s="204"/>
      <c r="BK8" s="204"/>
      <c r="BL8" s="204"/>
      <c r="BM8" s="204"/>
      <c r="BN8" s="204"/>
      <c r="BO8" s="204"/>
      <c r="BP8" s="204"/>
      <c r="BQ8" s="213">
        <v>2</v>
      </c>
      <c r="BR8" s="214"/>
      <c r="BS8" s="785"/>
      <c r="BT8" s="786"/>
      <c r="BU8" s="786"/>
      <c r="BV8" s="786"/>
      <c r="BW8" s="786"/>
      <c r="BX8" s="786"/>
      <c r="BY8" s="786"/>
      <c r="BZ8" s="786"/>
      <c r="CA8" s="786"/>
      <c r="CB8" s="786"/>
      <c r="CC8" s="786"/>
      <c r="CD8" s="786"/>
      <c r="CE8" s="786"/>
      <c r="CF8" s="786"/>
      <c r="CG8" s="787"/>
      <c r="CH8" s="798"/>
      <c r="CI8" s="799"/>
      <c r="CJ8" s="799"/>
      <c r="CK8" s="799"/>
      <c r="CL8" s="800"/>
      <c r="CM8" s="798"/>
      <c r="CN8" s="799"/>
      <c r="CO8" s="799"/>
      <c r="CP8" s="799"/>
      <c r="CQ8" s="800"/>
      <c r="CR8" s="798"/>
      <c r="CS8" s="799"/>
      <c r="CT8" s="799"/>
      <c r="CU8" s="799"/>
      <c r="CV8" s="800"/>
      <c r="CW8" s="798"/>
      <c r="CX8" s="799"/>
      <c r="CY8" s="799"/>
      <c r="CZ8" s="799"/>
      <c r="DA8" s="800"/>
      <c r="DB8" s="798"/>
      <c r="DC8" s="799"/>
      <c r="DD8" s="799"/>
      <c r="DE8" s="799"/>
      <c r="DF8" s="800"/>
      <c r="DG8" s="798"/>
      <c r="DH8" s="799"/>
      <c r="DI8" s="799"/>
      <c r="DJ8" s="799"/>
      <c r="DK8" s="800"/>
      <c r="DL8" s="798"/>
      <c r="DM8" s="799"/>
      <c r="DN8" s="799"/>
      <c r="DO8" s="799"/>
      <c r="DP8" s="800"/>
      <c r="DQ8" s="798"/>
      <c r="DR8" s="799"/>
      <c r="DS8" s="799"/>
      <c r="DT8" s="799"/>
      <c r="DU8" s="800"/>
      <c r="DV8" s="801"/>
      <c r="DW8" s="802"/>
      <c r="DX8" s="802"/>
      <c r="DY8" s="802"/>
      <c r="DZ8" s="803"/>
      <c r="EA8" s="205"/>
    </row>
    <row r="9" spans="1:131" s="206" customFormat="1" ht="26.45" customHeight="1" x14ac:dyDescent="0.15">
      <c r="A9" s="212">
        <v>3</v>
      </c>
      <c r="B9" s="774"/>
      <c r="C9" s="775"/>
      <c r="D9" s="775"/>
      <c r="E9" s="775"/>
      <c r="F9" s="775"/>
      <c r="G9" s="775"/>
      <c r="H9" s="775"/>
      <c r="I9" s="775"/>
      <c r="J9" s="775"/>
      <c r="K9" s="775"/>
      <c r="L9" s="775"/>
      <c r="M9" s="775"/>
      <c r="N9" s="775"/>
      <c r="O9" s="775"/>
      <c r="P9" s="776"/>
      <c r="Q9" s="777"/>
      <c r="R9" s="754"/>
      <c r="S9" s="754"/>
      <c r="T9" s="754"/>
      <c r="U9" s="754"/>
      <c r="V9" s="754"/>
      <c r="W9" s="754"/>
      <c r="X9" s="754"/>
      <c r="Y9" s="754"/>
      <c r="Z9" s="754"/>
      <c r="AA9" s="754"/>
      <c r="AB9" s="754"/>
      <c r="AC9" s="754"/>
      <c r="AD9" s="754"/>
      <c r="AE9" s="755"/>
      <c r="AF9" s="778"/>
      <c r="AG9" s="779"/>
      <c r="AH9" s="779"/>
      <c r="AI9" s="779"/>
      <c r="AJ9" s="780"/>
      <c r="AK9" s="781"/>
      <c r="AL9" s="782"/>
      <c r="AM9" s="782"/>
      <c r="AN9" s="782"/>
      <c r="AO9" s="782"/>
      <c r="AP9" s="782"/>
      <c r="AQ9" s="782"/>
      <c r="AR9" s="782"/>
      <c r="AS9" s="782"/>
      <c r="AT9" s="782"/>
      <c r="AU9" s="783"/>
      <c r="AV9" s="783"/>
      <c r="AW9" s="783"/>
      <c r="AX9" s="783"/>
      <c r="AY9" s="784"/>
      <c r="AZ9" s="203"/>
      <c r="BA9" s="203"/>
      <c r="BB9" s="203"/>
      <c r="BC9" s="203"/>
      <c r="BD9" s="203"/>
      <c r="BE9" s="204"/>
      <c r="BF9" s="204"/>
      <c r="BG9" s="204"/>
      <c r="BH9" s="204"/>
      <c r="BI9" s="204"/>
      <c r="BJ9" s="204"/>
      <c r="BK9" s="204"/>
      <c r="BL9" s="204"/>
      <c r="BM9" s="204"/>
      <c r="BN9" s="204"/>
      <c r="BO9" s="204"/>
      <c r="BP9" s="204"/>
      <c r="BQ9" s="213">
        <v>3</v>
      </c>
      <c r="BR9" s="214"/>
      <c r="BS9" s="785"/>
      <c r="BT9" s="786"/>
      <c r="BU9" s="786"/>
      <c r="BV9" s="786"/>
      <c r="BW9" s="786"/>
      <c r="BX9" s="786"/>
      <c r="BY9" s="786"/>
      <c r="BZ9" s="786"/>
      <c r="CA9" s="786"/>
      <c r="CB9" s="786"/>
      <c r="CC9" s="786"/>
      <c r="CD9" s="786"/>
      <c r="CE9" s="786"/>
      <c r="CF9" s="786"/>
      <c r="CG9" s="787"/>
      <c r="CH9" s="798"/>
      <c r="CI9" s="799"/>
      <c r="CJ9" s="799"/>
      <c r="CK9" s="799"/>
      <c r="CL9" s="800"/>
      <c r="CM9" s="798"/>
      <c r="CN9" s="799"/>
      <c r="CO9" s="799"/>
      <c r="CP9" s="799"/>
      <c r="CQ9" s="800"/>
      <c r="CR9" s="798"/>
      <c r="CS9" s="799"/>
      <c r="CT9" s="799"/>
      <c r="CU9" s="799"/>
      <c r="CV9" s="800"/>
      <c r="CW9" s="798"/>
      <c r="CX9" s="799"/>
      <c r="CY9" s="799"/>
      <c r="CZ9" s="799"/>
      <c r="DA9" s="800"/>
      <c r="DB9" s="798"/>
      <c r="DC9" s="799"/>
      <c r="DD9" s="799"/>
      <c r="DE9" s="799"/>
      <c r="DF9" s="800"/>
      <c r="DG9" s="798"/>
      <c r="DH9" s="799"/>
      <c r="DI9" s="799"/>
      <c r="DJ9" s="799"/>
      <c r="DK9" s="800"/>
      <c r="DL9" s="798"/>
      <c r="DM9" s="799"/>
      <c r="DN9" s="799"/>
      <c r="DO9" s="799"/>
      <c r="DP9" s="800"/>
      <c r="DQ9" s="798"/>
      <c r="DR9" s="799"/>
      <c r="DS9" s="799"/>
      <c r="DT9" s="799"/>
      <c r="DU9" s="800"/>
      <c r="DV9" s="801"/>
      <c r="DW9" s="802"/>
      <c r="DX9" s="802"/>
      <c r="DY9" s="802"/>
      <c r="DZ9" s="803"/>
      <c r="EA9" s="205"/>
    </row>
    <row r="10" spans="1:131" s="206" customFormat="1" ht="26.45" customHeight="1" x14ac:dyDescent="0.15">
      <c r="A10" s="212">
        <v>4</v>
      </c>
      <c r="B10" s="774"/>
      <c r="C10" s="775"/>
      <c r="D10" s="775"/>
      <c r="E10" s="775"/>
      <c r="F10" s="775"/>
      <c r="G10" s="775"/>
      <c r="H10" s="775"/>
      <c r="I10" s="775"/>
      <c r="J10" s="775"/>
      <c r="K10" s="775"/>
      <c r="L10" s="775"/>
      <c r="M10" s="775"/>
      <c r="N10" s="775"/>
      <c r="O10" s="775"/>
      <c r="P10" s="776"/>
      <c r="Q10" s="777"/>
      <c r="R10" s="754"/>
      <c r="S10" s="754"/>
      <c r="T10" s="754"/>
      <c r="U10" s="754"/>
      <c r="V10" s="754"/>
      <c r="W10" s="754"/>
      <c r="X10" s="754"/>
      <c r="Y10" s="754"/>
      <c r="Z10" s="754"/>
      <c r="AA10" s="754"/>
      <c r="AB10" s="754"/>
      <c r="AC10" s="754"/>
      <c r="AD10" s="754"/>
      <c r="AE10" s="755"/>
      <c r="AF10" s="778"/>
      <c r="AG10" s="779"/>
      <c r="AH10" s="779"/>
      <c r="AI10" s="779"/>
      <c r="AJ10" s="780"/>
      <c r="AK10" s="781"/>
      <c r="AL10" s="782"/>
      <c r="AM10" s="782"/>
      <c r="AN10" s="782"/>
      <c r="AO10" s="782"/>
      <c r="AP10" s="782"/>
      <c r="AQ10" s="782"/>
      <c r="AR10" s="782"/>
      <c r="AS10" s="782"/>
      <c r="AT10" s="782"/>
      <c r="AU10" s="783"/>
      <c r="AV10" s="783"/>
      <c r="AW10" s="783"/>
      <c r="AX10" s="783"/>
      <c r="AY10" s="784"/>
      <c r="AZ10" s="203"/>
      <c r="BA10" s="203"/>
      <c r="BB10" s="203"/>
      <c r="BC10" s="203"/>
      <c r="BD10" s="203"/>
      <c r="BE10" s="204"/>
      <c r="BF10" s="204"/>
      <c r="BG10" s="204"/>
      <c r="BH10" s="204"/>
      <c r="BI10" s="204"/>
      <c r="BJ10" s="204"/>
      <c r="BK10" s="204"/>
      <c r="BL10" s="204"/>
      <c r="BM10" s="204"/>
      <c r="BN10" s="204"/>
      <c r="BO10" s="204"/>
      <c r="BP10" s="204"/>
      <c r="BQ10" s="213">
        <v>4</v>
      </c>
      <c r="BR10" s="214"/>
      <c r="BS10" s="785"/>
      <c r="BT10" s="786"/>
      <c r="BU10" s="786"/>
      <c r="BV10" s="786"/>
      <c r="BW10" s="786"/>
      <c r="BX10" s="786"/>
      <c r="BY10" s="786"/>
      <c r="BZ10" s="786"/>
      <c r="CA10" s="786"/>
      <c r="CB10" s="786"/>
      <c r="CC10" s="786"/>
      <c r="CD10" s="786"/>
      <c r="CE10" s="786"/>
      <c r="CF10" s="786"/>
      <c r="CG10" s="787"/>
      <c r="CH10" s="798"/>
      <c r="CI10" s="799"/>
      <c r="CJ10" s="799"/>
      <c r="CK10" s="799"/>
      <c r="CL10" s="800"/>
      <c r="CM10" s="798"/>
      <c r="CN10" s="799"/>
      <c r="CO10" s="799"/>
      <c r="CP10" s="799"/>
      <c r="CQ10" s="800"/>
      <c r="CR10" s="798"/>
      <c r="CS10" s="799"/>
      <c r="CT10" s="799"/>
      <c r="CU10" s="799"/>
      <c r="CV10" s="800"/>
      <c r="CW10" s="798"/>
      <c r="CX10" s="799"/>
      <c r="CY10" s="799"/>
      <c r="CZ10" s="799"/>
      <c r="DA10" s="800"/>
      <c r="DB10" s="798"/>
      <c r="DC10" s="799"/>
      <c r="DD10" s="799"/>
      <c r="DE10" s="799"/>
      <c r="DF10" s="800"/>
      <c r="DG10" s="798"/>
      <c r="DH10" s="799"/>
      <c r="DI10" s="799"/>
      <c r="DJ10" s="799"/>
      <c r="DK10" s="800"/>
      <c r="DL10" s="798"/>
      <c r="DM10" s="799"/>
      <c r="DN10" s="799"/>
      <c r="DO10" s="799"/>
      <c r="DP10" s="800"/>
      <c r="DQ10" s="798"/>
      <c r="DR10" s="799"/>
      <c r="DS10" s="799"/>
      <c r="DT10" s="799"/>
      <c r="DU10" s="800"/>
      <c r="DV10" s="801"/>
      <c r="DW10" s="802"/>
      <c r="DX10" s="802"/>
      <c r="DY10" s="802"/>
      <c r="DZ10" s="803"/>
      <c r="EA10" s="205"/>
    </row>
    <row r="11" spans="1:131" s="206" customFormat="1" ht="26.45" customHeight="1" x14ac:dyDescent="0.15">
      <c r="A11" s="212">
        <v>5</v>
      </c>
      <c r="B11" s="774"/>
      <c r="C11" s="775"/>
      <c r="D11" s="775"/>
      <c r="E11" s="775"/>
      <c r="F11" s="775"/>
      <c r="G11" s="775"/>
      <c r="H11" s="775"/>
      <c r="I11" s="775"/>
      <c r="J11" s="775"/>
      <c r="K11" s="775"/>
      <c r="L11" s="775"/>
      <c r="M11" s="775"/>
      <c r="N11" s="775"/>
      <c r="O11" s="775"/>
      <c r="P11" s="776"/>
      <c r="Q11" s="777"/>
      <c r="R11" s="754"/>
      <c r="S11" s="754"/>
      <c r="T11" s="754"/>
      <c r="U11" s="754"/>
      <c r="V11" s="754"/>
      <c r="W11" s="754"/>
      <c r="X11" s="754"/>
      <c r="Y11" s="754"/>
      <c r="Z11" s="754"/>
      <c r="AA11" s="754"/>
      <c r="AB11" s="754"/>
      <c r="AC11" s="754"/>
      <c r="AD11" s="754"/>
      <c r="AE11" s="755"/>
      <c r="AF11" s="778"/>
      <c r="AG11" s="779"/>
      <c r="AH11" s="779"/>
      <c r="AI11" s="779"/>
      <c r="AJ11" s="780"/>
      <c r="AK11" s="781"/>
      <c r="AL11" s="782"/>
      <c r="AM11" s="782"/>
      <c r="AN11" s="782"/>
      <c r="AO11" s="782"/>
      <c r="AP11" s="782"/>
      <c r="AQ11" s="782"/>
      <c r="AR11" s="782"/>
      <c r="AS11" s="782"/>
      <c r="AT11" s="782"/>
      <c r="AU11" s="783"/>
      <c r="AV11" s="783"/>
      <c r="AW11" s="783"/>
      <c r="AX11" s="783"/>
      <c r="AY11" s="784"/>
      <c r="AZ11" s="203"/>
      <c r="BA11" s="203"/>
      <c r="BB11" s="203"/>
      <c r="BC11" s="203"/>
      <c r="BD11" s="203"/>
      <c r="BE11" s="204"/>
      <c r="BF11" s="204"/>
      <c r="BG11" s="204"/>
      <c r="BH11" s="204"/>
      <c r="BI11" s="204"/>
      <c r="BJ11" s="204"/>
      <c r="BK11" s="204"/>
      <c r="BL11" s="204"/>
      <c r="BM11" s="204"/>
      <c r="BN11" s="204"/>
      <c r="BO11" s="204"/>
      <c r="BP11" s="204"/>
      <c r="BQ11" s="213">
        <v>5</v>
      </c>
      <c r="BR11" s="214"/>
      <c r="BS11" s="785"/>
      <c r="BT11" s="786"/>
      <c r="BU11" s="786"/>
      <c r="BV11" s="786"/>
      <c r="BW11" s="786"/>
      <c r="BX11" s="786"/>
      <c r="BY11" s="786"/>
      <c r="BZ11" s="786"/>
      <c r="CA11" s="786"/>
      <c r="CB11" s="786"/>
      <c r="CC11" s="786"/>
      <c r="CD11" s="786"/>
      <c r="CE11" s="786"/>
      <c r="CF11" s="786"/>
      <c r="CG11" s="787"/>
      <c r="CH11" s="798"/>
      <c r="CI11" s="799"/>
      <c r="CJ11" s="799"/>
      <c r="CK11" s="799"/>
      <c r="CL11" s="800"/>
      <c r="CM11" s="798"/>
      <c r="CN11" s="799"/>
      <c r="CO11" s="799"/>
      <c r="CP11" s="799"/>
      <c r="CQ11" s="800"/>
      <c r="CR11" s="798"/>
      <c r="CS11" s="799"/>
      <c r="CT11" s="799"/>
      <c r="CU11" s="799"/>
      <c r="CV11" s="800"/>
      <c r="CW11" s="798"/>
      <c r="CX11" s="799"/>
      <c r="CY11" s="799"/>
      <c r="CZ11" s="799"/>
      <c r="DA11" s="800"/>
      <c r="DB11" s="798"/>
      <c r="DC11" s="799"/>
      <c r="DD11" s="799"/>
      <c r="DE11" s="799"/>
      <c r="DF11" s="800"/>
      <c r="DG11" s="798"/>
      <c r="DH11" s="799"/>
      <c r="DI11" s="799"/>
      <c r="DJ11" s="799"/>
      <c r="DK11" s="800"/>
      <c r="DL11" s="798"/>
      <c r="DM11" s="799"/>
      <c r="DN11" s="799"/>
      <c r="DO11" s="799"/>
      <c r="DP11" s="800"/>
      <c r="DQ11" s="798"/>
      <c r="DR11" s="799"/>
      <c r="DS11" s="799"/>
      <c r="DT11" s="799"/>
      <c r="DU11" s="800"/>
      <c r="DV11" s="801"/>
      <c r="DW11" s="802"/>
      <c r="DX11" s="802"/>
      <c r="DY11" s="802"/>
      <c r="DZ11" s="803"/>
      <c r="EA11" s="205"/>
    </row>
    <row r="12" spans="1:131" s="206" customFormat="1" ht="26.45" customHeight="1" x14ac:dyDescent="0.15">
      <c r="A12" s="212">
        <v>6</v>
      </c>
      <c r="B12" s="774"/>
      <c r="C12" s="775"/>
      <c r="D12" s="775"/>
      <c r="E12" s="775"/>
      <c r="F12" s="775"/>
      <c r="G12" s="775"/>
      <c r="H12" s="775"/>
      <c r="I12" s="775"/>
      <c r="J12" s="775"/>
      <c r="K12" s="775"/>
      <c r="L12" s="775"/>
      <c r="M12" s="775"/>
      <c r="N12" s="775"/>
      <c r="O12" s="775"/>
      <c r="P12" s="776"/>
      <c r="Q12" s="777"/>
      <c r="R12" s="754"/>
      <c r="S12" s="754"/>
      <c r="T12" s="754"/>
      <c r="U12" s="754"/>
      <c r="V12" s="754"/>
      <c r="W12" s="754"/>
      <c r="X12" s="754"/>
      <c r="Y12" s="754"/>
      <c r="Z12" s="754"/>
      <c r="AA12" s="754"/>
      <c r="AB12" s="754"/>
      <c r="AC12" s="754"/>
      <c r="AD12" s="754"/>
      <c r="AE12" s="755"/>
      <c r="AF12" s="778"/>
      <c r="AG12" s="779"/>
      <c r="AH12" s="779"/>
      <c r="AI12" s="779"/>
      <c r="AJ12" s="780"/>
      <c r="AK12" s="781"/>
      <c r="AL12" s="782"/>
      <c r="AM12" s="782"/>
      <c r="AN12" s="782"/>
      <c r="AO12" s="782"/>
      <c r="AP12" s="782"/>
      <c r="AQ12" s="782"/>
      <c r="AR12" s="782"/>
      <c r="AS12" s="782"/>
      <c r="AT12" s="782"/>
      <c r="AU12" s="783"/>
      <c r="AV12" s="783"/>
      <c r="AW12" s="783"/>
      <c r="AX12" s="783"/>
      <c r="AY12" s="784"/>
      <c r="AZ12" s="203"/>
      <c r="BA12" s="203"/>
      <c r="BB12" s="203"/>
      <c r="BC12" s="203"/>
      <c r="BD12" s="203"/>
      <c r="BE12" s="204"/>
      <c r="BF12" s="204"/>
      <c r="BG12" s="204"/>
      <c r="BH12" s="204"/>
      <c r="BI12" s="204"/>
      <c r="BJ12" s="204"/>
      <c r="BK12" s="204"/>
      <c r="BL12" s="204"/>
      <c r="BM12" s="204"/>
      <c r="BN12" s="204"/>
      <c r="BO12" s="204"/>
      <c r="BP12" s="204"/>
      <c r="BQ12" s="213">
        <v>6</v>
      </c>
      <c r="BR12" s="214"/>
      <c r="BS12" s="785"/>
      <c r="BT12" s="786"/>
      <c r="BU12" s="786"/>
      <c r="BV12" s="786"/>
      <c r="BW12" s="786"/>
      <c r="BX12" s="786"/>
      <c r="BY12" s="786"/>
      <c r="BZ12" s="786"/>
      <c r="CA12" s="786"/>
      <c r="CB12" s="786"/>
      <c r="CC12" s="786"/>
      <c r="CD12" s="786"/>
      <c r="CE12" s="786"/>
      <c r="CF12" s="786"/>
      <c r="CG12" s="787"/>
      <c r="CH12" s="798"/>
      <c r="CI12" s="799"/>
      <c r="CJ12" s="799"/>
      <c r="CK12" s="799"/>
      <c r="CL12" s="800"/>
      <c r="CM12" s="798"/>
      <c r="CN12" s="799"/>
      <c r="CO12" s="799"/>
      <c r="CP12" s="799"/>
      <c r="CQ12" s="800"/>
      <c r="CR12" s="798"/>
      <c r="CS12" s="799"/>
      <c r="CT12" s="799"/>
      <c r="CU12" s="799"/>
      <c r="CV12" s="800"/>
      <c r="CW12" s="798"/>
      <c r="CX12" s="799"/>
      <c r="CY12" s="799"/>
      <c r="CZ12" s="799"/>
      <c r="DA12" s="800"/>
      <c r="DB12" s="798"/>
      <c r="DC12" s="799"/>
      <c r="DD12" s="799"/>
      <c r="DE12" s="799"/>
      <c r="DF12" s="800"/>
      <c r="DG12" s="798"/>
      <c r="DH12" s="799"/>
      <c r="DI12" s="799"/>
      <c r="DJ12" s="799"/>
      <c r="DK12" s="800"/>
      <c r="DL12" s="798"/>
      <c r="DM12" s="799"/>
      <c r="DN12" s="799"/>
      <c r="DO12" s="799"/>
      <c r="DP12" s="800"/>
      <c r="DQ12" s="798"/>
      <c r="DR12" s="799"/>
      <c r="DS12" s="799"/>
      <c r="DT12" s="799"/>
      <c r="DU12" s="800"/>
      <c r="DV12" s="801"/>
      <c r="DW12" s="802"/>
      <c r="DX12" s="802"/>
      <c r="DY12" s="802"/>
      <c r="DZ12" s="803"/>
      <c r="EA12" s="205"/>
    </row>
    <row r="13" spans="1:131" s="206" customFormat="1" ht="26.45" customHeight="1" x14ac:dyDescent="0.15">
      <c r="A13" s="212">
        <v>7</v>
      </c>
      <c r="B13" s="774"/>
      <c r="C13" s="775"/>
      <c r="D13" s="775"/>
      <c r="E13" s="775"/>
      <c r="F13" s="775"/>
      <c r="G13" s="775"/>
      <c r="H13" s="775"/>
      <c r="I13" s="775"/>
      <c r="J13" s="775"/>
      <c r="K13" s="775"/>
      <c r="L13" s="775"/>
      <c r="M13" s="775"/>
      <c r="N13" s="775"/>
      <c r="O13" s="775"/>
      <c r="P13" s="776"/>
      <c r="Q13" s="777"/>
      <c r="R13" s="754"/>
      <c r="S13" s="754"/>
      <c r="T13" s="754"/>
      <c r="U13" s="754"/>
      <c r="V13" s="754"/>
      <c r="W13" s="754"/>
      <c r="X13" s="754"/>
      <c r="Y13" s="754"/>
      <c r="Z13" s="754"/>
      <c r="AA13" s="754"/>
      <c r="AB13" s="754"/>
      <c r="AC13" s="754"/>
      <c r="AD13" s="754"/>
      <c r="AE13" s="755"/>
      <c r="AF13" s="778"/>
      <c r="AG13" s="779"/>
      <c r="AH13" s="779"/>
      <c r="AI13" s="779"/>
      <c r="AJ13" s="780"/>
      <c r="AK13" s="781"/>
      <c r="AL13" s="782"/>
      <c r="AM13" s="782"/>
      <c r="AN13" s="782"/>
      <c r="AO13" s="782"/>
      <c r="AP13" s="782"/>
      <c r="AQ13" s="782"/>
      <c r="AR13" s="782"/>
      <c r="AS13" s="782"/>
      <c r="AT13" s="782"/>
      <c r="AU13" s="783"/>
      <c r="AV13" s="783"/>
      <c r="AW13" s="783"/>
      <c r="AX13" s="783"/>
      <c r="AY13" s="784"/>
      <c r="AZ13" s="203"/>
      <c r="BA13" s="203"/>
      <c r="BB13" s="203"/>
      <c r="BC13" s="203"/>
      <c r="BD13" s="203"/>
      <c r="BE13" s="204"/>
      <c r="BF13" s="204"/>
      <c r="BG13" s="204"/>
      <c r="BH13" s="204"/>
      <c r="BI13" s="204"/>
      <c r="BJ13" s="204"/>
      <c r="BK13" s="204"/>
      <c r="BL13" s="204"/>
      <c r="BM13" s="204"/>
      <c r="BN13" s="204"/>
      <c r="BO13" s="204"/>
      <c r="BP13" s="204"/>
      <c r="BQ13" s="213">
        <v>7</v>
      </c>
      <c r="BR13" s="214"/>
      <c r="BS13" s="785"/>
      <c r="BT13" s="786"/>
      <c r="BU13" s="786"/>
      <c r="BV13" s="786"/>
      <c r="BW13" s="786"/>
      <c r="BX13" s="786"/>
      <c r="BY13" s="786"/>
      <c r="BZ13" s="786"/>
      <c r="CA13" s="786"/>
      <c r="CB13" s="786"/>
      <c r="CC13" s="786"/>
      <c r="CD13" s="786"/>
      <c r="CE13" s="786"/>
      <c r="CF13" s="786"/>
      <c r="CG13" s="787"/>
      <c r="CH13" s="798"/>
      <c r="CI13" s="799"/>
      <c r="CJ13" s="799"/>
      <c r="CK13" s="799"/>
      <c r="CL13" s="800"/>
      <c r="CM13" s="798"/>
      <c r="CN13" s="799"/>
      <c r="CO13" s="799"/>
      <c r="CP13" s="799"/>
      <c r="CQ13" s="800"/>
      <c r="CR13" s="798"/>
      <c r="CS13" s="799"/>
      <c r="CT13" s="799"/>
      <c r="CU13" s="799"/>
      <c r="CV13" s="800"/>
      <c r="CW13" s="798"/>
      <c r="CX13" s="799"/>
      <c r="CY13" s="799"/>
      <c r="CZ13" s="799"/>
      <c r="DA13" s="800"/>
      <c r="DB13" s="798"/>
      <c r="DC13" s="799"/>
      <c r="DD13" s="799"/>
      <c r="DE13" s="799"/>
      <c r="DF13" s="800"/>
      <c r="DG13" s="798"/>
      <c r="DH13" s="799"/>
      <c r="DI13" s="799"/>
      <c r="DJ13" s="799"/>
      <c r="DK13" s="800"/>
      <c r="DL13" s="798"/>
      <c r="DM13" s="799"/>
      <c r="DN13" s="799"/>
      <c r="DO13" s="799"/>
      <c r="DP13" s="800"/>
      <c r="DQ13" s="798"/>
      <c r="DR13" s="799"/>
      <c r="DS13" s="799"/>
      <c r="DT13" s="799"/>
      <c r="DU13" s="800"/>
      <c r="DV13" s="801"/>
      <c r="DW13" s="802"/>
      <c r="DX13" s="802"/>
      <c r="DY13" s="802"/>
      <c r="DZ13" s="803"/>
      <c r="EA13" s="205"/>
    </row>
    <row r="14" spans="1:131" s="206" customFormat="1" ht="26.45" customHeight="1" x14ac:dyDescent="0.15">
      <c r="A14" s="212">
        <v>8</v>
      </c>
      <c r="B14" s="774"/>
      <c r="C14" s="775"/>
      <c r="D14" s="775"/>
      <c r="E14" s="775"/>
      <c r="F14" s="775"/>
      <c r="G14" s="775"/>
      <c r="H14" s="775"/>
      <c r="I14" s="775"/>
      <c r="J14" s="775"/>
      <c r="K14" s="775"/>
      <c r="L14" s="775"/>
      <c r="M14" s="775"/>
      <c r="N14" s="775"/>
      <c r="O14" s="775"/>
      <c r="P14" s="776"/>
      <c r="Q14" s="777"/>
      <c r="R14" s="754"/>
      <c r="S14" s="754"/>
      <c r="T14" s="754"/>
      <c r="U14" s="754"/>
      <c r="V14" s="754"/>
      <c r="W14" s="754"/>
      <c r="X14" s="754"/>
      <c r="Y14" s="754"/>
      <c r="Z14" s="754"/>
      <c r="AA14" s="754"/>
      <c r="AB14" s="754"/>
      <c r="AC14" s="754"/>
      <c r="AD14" s="754"/>
      <c r="AE14" s="755"/>
      <c r="AF14" s="778"/>
      <c r="AG14" s="779"/>
      <c r="AH14" s="779"/>
      <c r="AI14" s="779"/>
      <c r="AJ14" s="780"/>
      <c r="AK14" s="781"/>
      <c r="AL14" s="782"/>
      <c r="AM14" s="782"/>
      <c r="AN14" s="782"/>
      <c r="AO14" s="782"/>
      <c r="AP14" s="782"/>
      <c r="AQ14" s="782"/>
      <c r="AR14" s="782"/>
      <c r="AS14" s="782"/>
      <c r="AT14" s="782"/>
      <c r="AU14" s="783"/>
      <c r="AV14" s="783"/>
      <c r="AW14" s="783"/>
      <c r="AX14" s="783"/>
      <c r="AY14" s="784"/>
      <c r="AZ14" s="203"/>
      <c r="BA14" s="203"/>
      <c r="BB14" s="203"/>
      <c r="BC14" s="203"/>
      <c r="BD14" s="203"/>
      <c r="BE14" s="204"/>
      <c r="BF14" s="204"/>
      <c r="BG14" s="204"/>
      <c r="BH14" s="204"/>
      <c r="BI14" s="204"/>
      <c r="BJ14" s="204"/>
      <c r="BK14" s="204"/>
      <c r="BL14" s="204"/>
      <c r="BM14" s="204"/>
      <c r="BN14" s="204"/>
      <c r="BO14" s="204"/>
      <c r="BP14" s="204"/>
      <c r="BQ14" s="213">
        <v>8</v>
      </c>
      <c r="BR14" s="214"/>
      <c r="BS14" s="785"/>
      <c r="BT14" s="786"/>
      <c r="BU14" s="786"/>
      <c r="BV14" s="786"/>
      <c r="BW14" s="786"/>
      <c r="BX14" s="786"/>
      <c r="BY14" s="786"/>
      <c r="BZ14" s="786"/>
      <c r="CA14" s="786"/>
      <c r="CB14" s="786"/>
      <c r="CC14" s="786"/>
      <c r="CD14" s="786"/>
      <c r="CE14" s="786"/>
      <c r="CF14" s="786"/>
      <c r="CG14" s="787"/>
      <c r="CH14" s="798"/>
      <c r="CI14" s="799"/>
      <c r="CJ14" s="799"/>
      <c r="CK14" s="799"/>
      <c r="CL14" s="800"/>
      <c r="CM14" s="798"/>
      <c r="CN14" s="799"/>
      <c r="CO14" s="799"/>
      <c r="CP14" s="799"/>
      <c r="CQ14" s="800"/>
      <c r="CR14" s="798"/>
      <c r="CS14" s="799"/>
      <c r="CT14" s="799"/>
      <c r="CU14" s="799"/>
      <c r="CV14" s="800"/>
      <c r="CW14" s="798"/>
      <c r="CX14" s="799"/>
      <c r="CY14" s="799"/>
      <c r="CZ14" s="799"/>
      <c r="DA14" s="800"/>
      <c r="DB14" s="798"/>
      <c r="DC14" s="799"/>
      <c r="DD14" s="799"/>
      <c r="DE14" s="799"/>
      <c r="DF14" s="800"/>
      <c r="DG14" s="798"/>
      <c r="DH14" s="799"/>
      <c r="DI14" s="799"/>
      <c r="DJ14" s="799"/>
      <c r="DK14" s="800"/>
      <c r="DL14" s="798"/>
      <c r="DM14" s="799"/>
      <c r="DN14" s="799"/>
      <c r="DO14" s="799"/>
      <c r="DP14" s="800"/>
      <c r="DQ14" s="798"/>
      <c r="DR14" s="799"/>
      <c r="DS14" s="799"/>
      <c r="DT14" s="799"/>
      <c r="DU14" s="800"/>
      <c r="DV14" s="801"/>
      <c r="DW14" s="802"/>
      <c r="DX14" s="802"/>
      <c r="DY14" s="802"/>
      <c r="DZ14" s="803"/>
      <c r="EA14" s="205"/>
    </row>
    <row r="15" spans="1:131" s="206" customFormat="1" ht="26.45" customHeight="1" x14ac:dyDescent="0.15">
      <c r="A15" s="212">
        <v>9</v>
      </c>
      <c r="B15" s="774"/>
      <c r="C15" s="775"/>
      <c r="D15" s="775"/>
      <c r="E15" s="775"/>
      <c r="F15" s="775"/>
      <c r="G15" s="775"/>
      <c r="H15" s="775"/>
      <c r="I15" s="775"/>
      <c r="J15" s="775"/>
      <c r="K15" s="775"/>
      <c r="L15" s="775"/>
      <c r="M15" s="775"/>
      <c r="N15" s="775"/>
      <c r="O15" s="775"/>
      <c r="P15" s="776"/>
      <c r="Q15" s="777"/>
      <c r="R15" s="754"/>
      <c r="S15" s="754"/>
      <c r="T15" s="754"/>
      <c r="U15" s="754"/>
      <c r="V15" s="754"/>
      <c r="W15" s="754"/>
      <c r="X15" s="754"/>
      <c r="Y15" s="754"/>
      <c r="Z15" s="754"/>
      <c r="AA15" s="754"/>
      <c r="AB15" s="754"/>
      <c r="AC15" s="754"/>
      <c r="AD15" s="754"/>
      <c r="AE15" s="755"/>
      <c r="AF15" s="778"/>
      <c r="AG15" s="779"/>
      <c r="AH15" s="779"/>
      <c r="AI15" s="779"/>
      <c r="AJ15" s="780"/>
      <c r="AK15" s="781"/>
      <c r="AL15" s="782"/>
      <c r="AM15" s="782"/>
      <c r="AN15" s="782"/>
      <c r="AO15" s="782"/>
      <c r="AP15" s="782"/>
      <c r="AQ15" s="782"/>
      <c r="AR15" s="782"/>
      <c r="AS15" s="782"/>
      <c r="AT15" s="782"/>
      <c r="AU15" s="783"/>
      <c r="AV15" s="783"/>
      <c r="AW15" s="783"/>
      <c r="AX15" s="783"/>
      <c r="AY15" s="784"/>
      <c r="AZ15" s="203"/>
      <c r="BA15" s="203"/>
      <c r="BB15" s="203"/>
      <c r="BC15" s="203"/>
      <c r="BD15" s="203"/>
      <c r="BE15" s="204"/>
      <c r="BF15" s="204"/>
      <c r="BG15" s="204"/>
      <c r="BH15" s="204"/>
      <c r="BI15" s="204"/>
      <c r="BJ15" s="204"/>
      <c r="BK15" s="204"/>
      <c r="BL15" s="204"/>
      <c r="BM15" s="204"/>
      <c r="BN15" s="204"/>
      <c r="BO15" s="204"/>
      <c r="BP15" s="204"/>
      <c r="BQ15" s="213">
        <v>9</v>
      </c>
      <c r="BR15" s="214"/>
      <c r="BS15" s="785"/>
      <c r="BT15" s="786"/>
      <c r="BU15" s="786"/>
      <c r="BV15" s="786"/>
      <c r="BW15" s="786"/>
      <c r="BX15" s="786"/>
      <c r="BY15" s="786"/>
      <c r="BZ15" s="786"/>
      <c r="CA15" s="786"/>
      <c r="CB15" s="786"/>
      <c r="CC15" s="786"/>
      <c r="CD15" s="786"/>
      <c r="CE15" s="786"/>
      <c r="CF15" s="786"/>
      <c r="CG15" s="787"/>
      <c r="CH15" s="798"/>
      <c r="CI15" s="799"/>
      <c r="CJ15" s="799"/>
      <c r="CK15" s="799"/>
      <c r="CL15" s="800"/>
      <c r="CM15" s="798"/>
      <c r="CN15" s="799"/>
      <c r="CO15" s="799"/>
      <c r="CP15" s="799"/>
      <c r="CQ15" s="800"/>
      <c r="CR15" s="798"/>
      <c r="CS15" s="799"/>
      <c r="CT15" s="799"/>
      <c r="CU15" s="799"/>
      <c r="CV15" s="800"/>
      <c r="CW15" s="798"/>
      <c r="CX15" s="799"/>
      <c r="CY15" s="799"/>
      <c r="CZ15" s="799"/>
      <c r="DA15" s="800"/>
      <c r="DB15" s="798"/>
      <c r="DC15" s="799"/>
      <c r="DD15" s="799"/>
      <c r="DE15" s="799"/>
      <c r="DF15" s="800"/>
      <c r="DG15" s="798"/>
      <c r="DH15" s="799"/>
      <c r="DI15" s="799"/>
      <c r="DJ15" s="799"/>
      <c r="DK15" s="800"/>
      <c r="DL15" s="798"/>
      <c r="DM15" s="799"/>
      <c r="DN15" s="799"/>
      <c r="DO15" s="799"/>
      <c r="DP15" s="800"/>
      <c r="DQ15" s="798"/>
      <c r="DR15" s="799"/>
      <c r="DS15" s="799"/>
      <c r="DT15" s="799"/>
      <c r="DU15" s="800"/>
      <c r="DV15" s="801"/>
      <c r="DW15" s="802"/>
      <c r="DX15" s="802"/>
      <c r="DY15" s="802"/>
      <c r="DZ15" s="803"/>
      <c r="EA15" s="205"/>
    </row>
    <row r="16" spans="1:131" s="206" customFormat="1" ht="26.45" customHeight="1" x14ac:dyDescent="0.15">
      <c r="A16" s="212">
        <v>10</v>
      </c>
      <c r="B16" s="774"/>
      <c r="C16" s="775"/>
      <c r="D16" s="775"/>
      <c r="E16" s="775"/>
      <c r="F16" s="775"/>
      <c r="G16" s="775"/>
      <c r="H16" s="775"/>
      <c r="I16" s="775"/>
      <c r="J16" s="775"/>
      <c r="K16" s="775"/>
      <c r="L16" s="775"/>
      <c r="M16" s="775"/>
      <c r="N16" s="775"/>
      <c r="O16" s="775"/>
      <c r="P16" s="776"/>
      <c r="Q16" s="777"/>
      <c r="R16" s="754"/>
      <c r="S16" s="754"/>
      <c r="T16" s="754"/>
      <c r="U16" s="754"/>
      <c r="V16" s="754"/>
      <c r="W16" s="754"/>
      <c r="X16" s="754"/>
      <c r="Y16" s="754"/>
      <c r="Z16" s="754"/>
      <c r="AA16" s="754"/>
      <c r="AB16" s="754"/>
      <c r="AC16" s="754"/>
      <c r="AD16" s="754"/>
      <c r="AE16" s="755"/>
      <c r="AF16" s="778"/>
      <c r="AG16" s="779"/>
      <c r="AH16" s="779"/>
      <c r="AI16" s="779"/>
      <c r="AJ16" s="780"/>
      <c r="AK16" s="781"/>
      <c r="AL16" s="782"/>
      <c r="AM16" s="782"/>
      <c r="AN16" s="782"/>
      <c r="AO16" s="782"/>
      <c r="AP16" s="782"/>
      <c r="AQ16" s="782"/>
      <c r="AR16" s="782"/>
      <c r="AS16" s="782"/>
      <c r="AT16" s="782"/>
      <c r="AU16" s="783"/>
      <c r="AV16" s="783"/>
      <c r="AW16" s="783"/>
      <c r="AX16" s="783"/>
      <c r="AY16" s="784"/>
      <c r="AZ16" s="203"/>
      <c r="BA16" s="203"/>
      <c r="BB16" s="203"/>
      <c r="BC16" s="203"/>
      <c r="BD16" s="203"/>
      <c r="BE16" s="204"/>
      <c r="BF16" s="204"/>
      <c r="BG16" s="204"/>
      <c r="BH16" s="204"/>
      <c r="BI16" s="204"/>
      <c r="BJ16" s="204"/>
      <c r="BK16" s="204"/>
      <c r="BL16" s="204"/>
      <c r="BM16" s="204"/>
      <c r="BN16" s="204"/>
      <c r="BO16" s="204"/>
      <c r="BP16" s="204"/>
      <c r="BQ16" s="213">
        <v>10</v>
      </c>
      <c r="BR16" s="214"/>
      <c r="BS16" s="785"/>
      <c r="BT16" s="786"/>
      <c r="BU16" s="786"/>
      <c r="BV16" s="786"/>
      <c r="BW16" s="786"/>
      <c r="BX16" s="786"/>
      <c r="BY16" s="786"/>
      <c r="BZ16" s="786"/>
      <c r="CA16" s="786"/>
      <c r="CB16" s="786"/>
      <c r="CC16" s="786"/>
      <c r="CD16" s="786"/>
      <c r="CE16" s="786"/>
      <c r="CF16" s="786"/>
      <c r="CG16" s="787"/>
      <c r="CH16" s="798"/>
      <c r="CI16" s="799"/>
      <c r="CJ16" s="799"/>
      <c r="CK16" s="799"/>
      <c r="CL16" s="800"/>
      <c r="CM16" s="798"/>
      <c r="CN16" s="799"/>
      <c r="CO16" s="799"/>
      <c r="CP16" s="799"/>
      <c r="CQ16" s="800"/>
      <c r="CR16" s="798"/>
      <c r="CS16" s="799"/>
      <c r="CT16" s="799"/>
      <c r="CU16" s="799"/>
      <c r="CV16" s="800"/>
      <c r="CW16" s="798"/>
      <c r="CX16" s="799"/>
      <c r="CY16" s="799"/>
      <c r="CZ16" s="799"/>
      <c r="DA16" s="800"/>
      <c r="DB16" s="798"/>
      <c r="DC16" s="799"/>
      <c r="DD16" s="799"/>
      <c r="DE16" s="799"/>
      <c r="DF16" s="800"/>
      <c r="DG16" s="798"/>
      <c r="DH16" s="799"/>
      <c r="DI16" s="799"/>
      <c r="DJ16" s="799"/>
      <c r="DK16" s="800"/>
      <c r="DL16" s="798"/>
      <c r="DM16" s="799"/>
      <c r="DN16" s="799"/>
      <c r="DO16" s="799"/>
      <c r="DP16" s="800"/>
      <c r="DQ16" s="798"/>
      <c r="DR16" s="799"/>
      <c r="DS16" s="799"/>
      <c r="DT16" s="799"/>
      <c r="DU16" s="800"/>
      <c r="DV16" s="801"/>
      <c r="DW16" s="802"/>
      <c r="DX16" s="802"/>
      <c r="DY16" s="802"/>
      <c r="DZ16" s="803"/>
      <c r="EA16" s="205"/>
    </row>
    <row r="17" spans="1:131" s="206" customFormat="1" ht="26.45" customHeight="1" x14ac:dyDescent="0.15">
      <c r="A17" s="212">
        <v>11</v>
      </c>
      <c r="B17" s="774"/>
      <c r="C17" s="775"/>
      <c r="D17" s="775"/>
      <c r="E17" s="775"/>
      <c r="F17" s="775"/>
      <c r="G17" s="775"/>
      <c r="H17" s="775"/>
      <c r="I17" s="775"/>
      <c r="J17" s="775"/>
      <c r="K17" s="775"/>
      <c r="L17" s="775"/>
      <c r="M17" s="775"/>
      <c r="N17" s="775"/>
      <c r="O17" s="775"/>
      <c r="P17" s="776"/>
      <c r="Q17" s="777"/>
      <c r="R17" s="754"/>
      <c r="S17" s="754"/>
      <c r="T17" s="754"/>
      <c r="U17" s="754"/>
      <c r="V17" s="754"/>
      <c r="W17" s="754"/>
      <c r="X17" s="754"/>
      <c r="Y17" s="754"/>
      <c r="Z17" s="754"/>
      <c r="AA17" s="754"/>
      <c r="AB17" s="754"/>
      <c r="AC17" s="754"/>
      <c r="AD17" s="754"/>
      <c r="AE17" s="755"/>
      <c r="AF17" s="778"/>
      <c r="AG17" s="779"/>
      <c r="AH17" s="779"/>
      <c r="AI17" s="779"/>
      <c r="AJ17" s="780"/>
      <c r="AK17" s="781"/>
      <c r="AL17" s="782"/>
      <c r="AM17" s="782"/>
      <c r="AN17" s="782"/>
      <c r="AO17" s="782"/>
      <c r="AP17" s="782"/>
      <c r="AQ17" s="782"/>
      <c r="AR17" s="782"/>
      <c r="AS17" s="782"/>
      <c r="AT17" s="782"/>
      <c r="AU17" s="783"/>
      <c r="AV17" s="783"/>
      <c r="AW17" s="783"/>
      <c r="AX17" s="783"/>
      <c r="AY17" s="784"/>
      <c r="AZ17" s="203"/>
      <c r="BA17" s="203"/>
      <c r="BB17" s="203"/>
      <c r="BC17" s="203"/>
      <c r="BD17" s="203"/>
      <c r="BE17" s="204"/>
      <c r="BF17" s="204"/>
      <c r="BG17" s="204"/>
      <c r="BH17" s="204"/>
      <c r="BI17" s="204"/>
      <c r="BJ17" s="204"/>
      <c r="BK17" s="204"/>
      <c r="BL17" s="204"/>
      <c r="BM17" s="204"/>
      <c r="BN17" s="204"/>
      <c r="BO17" s="204"/>
      <c r="BP17" s="204"/>
      <c r="BQ17" s="213">
        <v>11</v>
      </c>
      <c r="BR17" s="214"/>
      <c r="BS17" s="785"/>
      <c r="BT17" s="786"/>
      <c r="BU17" s="786"/>
      <c r="BV17" s="786"/>
      <c r="BW17" s="786"/>
      <c r="BX17" s="786"/>
      <c r="BY17" s="786"/>
      <c r="BZ17" s="786"/>
      <c r="CA17" s="786"/>
      <c r="CB17" s="786"/>
      <c r="CC17" s="786"/>
      <c r="CD17" s="786"/>
      <c r="CE17" s="786"/>
      <c r="CF17" s="786"/>
      <c r="CG17" s="787"/>
      <c r="CH17" s="798"/>
      <c r="CI17" s="799"/>
      <c r="CJ17" s="799"/>
      <c r="CK17" s="799"/>
      <c r="CL17" s="800"/>
      <c r="CM17" s="798"/>
      <c r="CN17" s="799"/>
      <c r="CO17" s="799"/>
      <c r="CP17" s="799"/>
      <c r="CQ17" s="800"/>
      <c r="CR17" s="798"/>
      <c r="CS17" s="799"/>
      <c r="CT17" s="799"/>
      <c r="CU17" s="799"/>
      <c r="CV17" s="800"/>
      <c r="CW17" s="798"/>
      <c r="CX17" s="799"/>
      <c r="CY17" s="799"/>
      <c r="CZ17" s="799"/>
      <c r="DA17" s="800"/>
      <c r="DB17" s="798"/>
      <c r="DC17" s="799"/>
      <c r="DD17" s="799"/>
      <c r="DE17" s="799"/>
      <c r="DF17" s="800"/>
      <c r="DG17" s="798"/>
      <c r="DH17" s="799"/>
      <c r="DI17" s="799"/>
      <c r="DJ17" s="799"/>
      <c r="DK17" s="800"/>
      <c r="DL17" s="798"/>
      <c r="DM17" s="799"/>
      <c r="DN17" s="799"/>
      <c r="DO17" s="799"/>
      <c r="DP17" s="800"/>
      <c r="DQ17" s="798"/>
      <c r="DR17" s="799"/>
      <c r="DS17" s="799"/>
      <c r="DT17" s="799"/>
      <c r="DU17" s="800"/>
      <c r="DV17" s="801"/>
      <c r="DW17" s="802"/>
      <c r="DX17" s="802"/>
      <c r="DY17" s="802"/>
      <c r="DZ17" s="803"/>
      <c r="EA17" s="205"/>
    </row>
    <row r="18" spans="1:131" s="206" customFormat="1" ht="26.45" customHeight="1" x14ac:dyDescent="0.15">
      <c r="A18" s="212">
        <v>12</v>
      </c>
      <c r="B18" s="774"/>
      <c r="C18" s="775"/>
      <c r="D18" s="775"/>
      <c r="E18" s="775"/>
      <c r="F18" s="775"/>
      <c r="G18" s="775"/>
      <c r="H18" s="775"/>
      <c r="I18" s="775"/>
      <c r="J18" s="775"/>
      <c r="K18" s="775"/>
      <c r="L18" s="775"/>
      <c r="M18" s="775"/>
      <c r="N18" s="775"/>
      <c r="O18" s="775"/>
      <c r="P18" s="776"/>
      <c r="Q18" s="777"/>
      <c r="R18" s="754"/>
      <c r="S18" s="754"/>
      <c r="T18" s="754"/>
      <c r="U18" s="754"/>
      <c r="V18" s="754"/>
      <c r="W18" s="754"/>
      <c r="X18" s="754"/>
      <c r="Y18" s="754"/>
      <c r="Z18" s="754"/>
      <c r="AA18" s="754"/>
      <c r="AB18" s="754"/>
      <c r="AC18" s="754"/>
      <c r="AD18" s="754"/>
      <c r="AE18" s="755"/>
      <c r="AF18" s="778"/>
      <c r="AG18" s="779"/>
      <c r="AH18" s="779"/>
      <c r="AI18" s="779"/>
      <c r="AJ18" s="780"/>
      <c r="AK18" s="781"/>
      <c r="AL18" s="782"/>
      <c r="AM18" s="782"/>
      <c r="AN18" s="782"/>
      <c r="AO18" s="782"/>
      <c r="AP18" s="782"/>
      <c r="AQ18" s="782"/>
      <c r="AR18" s="782"/>
      <c r="AS18" s="782"/>
      <c r="AT18" s="782"/>
      <c r="AU18" s="783"/>
      <c r="AV18" s="783"/>
      <c r="AW18" s="783"/>
      <c r="AX18" s="783"/>
      <c r="AY18" s="784"/>
      <c r="AZ18" s="203"/>
      <c r="BA18" s="203"/>
      <c r="BB18" s="203"/>
      <c r="BC18" s="203"/>
      <c r="BD18" s="203"/>
      <c r="BE18" s="204"/>
      <c r="BF18" s="204"/>
      <c r="BG18" s="204"/>
      <c r="BH18" s="204"/>
      <c r="BI18" s="204"/>
      <c r="BJ18" s="204"/>
      <c r="BK18" s="204"/>
      <c r="BL18" s="204"/>
      <c r="BM18" s="204"/>
      <c r="BN18" s="204"/>
      <c r="BO18" s="204"/>
      <c r="BP18" s="204"/>
      <c r="BQ18" s="213">
        <v>12</v>
      </c>
      <c r="BR18" s="214"/>
      <c r="BS18" s="785"/>
      <c r="BT18" s="786"/>
      <c r="BU18" s="786"/>
      <c r="BV18" s="786"/>
      <c r="BW18" s="786"/>
      <c r="BX18" s="786"/>
      <c r="BY18" s="786"/>
      <c r="BZ18" s="786"/>
      <c r="CA18" s="786"/>
      <c r="CB18" s="786"/>
      <c r="CC18" s="786"/>
      <c r="CD18" s="786"/>
      <c r="CE18" s="786"/>
      <c r="CF18" s="786"/>
      <c r="CG18" s="787"/>
      <c r="CH18" s="798"/>
      <c r="CI18" s="799"/>
      <c r="CJ18" s="799"/>
      <c r="CK18" s="799"/>
      <c r="CL18" s="800"/>
      <c r="CM18" s="798"/>
      <c r="CN18" s="799"/>
      <c r="CO18" s="799"/>
      <c r="CP18" s="799"/>
      <c r="CQ18" s="800"/>
      <c r="CR18" s="798"/>
      <c r="CS18" s="799"/>
      <c r="CT18" s="799"/>
      <c r="CU18" s="799"/>
      <c r="CV18" s="800"/>
      <c r="CW18" s="798"/>
      <c r="CX18" s="799"/>
      <c r="CY18" s="799"/>
      <c r="CZ18" s="799"/>
      <c r="DA18" s="800"/>
      <c r="DB18" s="798"/>
      <c r="DC18" s="799"/>
      <c r="DD18" s="799"/>
      <c r="DE18" s="799"/>
      <c r="DF18" s="800"/>
      <c r="DG18" s="798"/>
      <c r="DH18" s="799"/>
      <c r="DI18" s="799"/>
      <c r="DJ18" s="799"/>
      <c r="DK18" s="800"/>
      <c r="DL18" s="798"/>
      <c r="DM18" s="799"/>
      <c r="DN18" s="799"/>
      <c r="DO18" s="799"/>
      <c r="DP18" s="800"/>
      <c r="DQ18" s="798"/>
      <c r="DR18" s="799"/>
      <c r="DS18" s="799"/>
      <c r="DT18" s="799"/>
      <c r="DU18" s="800"/>
      <c r="DV18" s="801"/>
      <c r="DW18" s="802"/>
      <c r="DX18" s="802"/>
      <c r="DY18" s="802"/>
      <c r="DZ18" s="803"/>
      <c r="EA18" s="205"/>
    </row>
    <row r="19" spans="1:131" s="206" customFormat="1" ht="26.45" customHeight="1" x14ac:dyDescent="0.15">
      <c r="A19" s="212">
        <v>13</v>
      </c>
      <c r="B19" s="774"/>
      <c r="C19" s="775"/>
      <c r="D19" s="775"/>
      <c r="E19" s="775"/>
      <c r="F19" s="775"/>
      <c r="G19" s="775"/>
      <c r="H19" s="775"/>
      <c r="I19" s="775"/>
      <c r="J19" s="775"/>
      <c r="K19" s="775"/>
      <c r="L19" s="775"/>
      <c r="M19" s="775"/>
      <c r="N19" s="775"/>
      <c r="O19" s="775"/>
      <c r="P19" s="776"/>
      <c r="Q19" s="777"/>
      <c r="R19" s="754"/>
      <c r="S19" s="754"/>
      <c r="T19" s="754"/>
      <c r="U19" s="754"/>
      <c r="V19" s="754"/>
      <c r="W19" s="754"/>
      <c r="X19" s="754"/>
      <c r="Y19" s="754"/>
      <c r="Z19" s="754"/>
      <c r="AA19" s="754"/>
      <c r="AB19" s="754"/>
      <c r="AC19" s="754"/>
      <c r="AD19" s="754"/>
      <c r="AE19" s="755"/>
      <c r="AF19" s="778"/>
      <c r="AG19" s="779"/>
      <c r="AH19" s="779"/>
      <c r="AI19" s="779"/>
      <c r="AJ19" s="780"/>
      <c r="AK19" s="781"/>
      <c r="AL19" s="782"/>
      <c r="AM19" s="782"/>
      <c r="AN19" s="782"/>
      <c r="AO19" s="782"/>
      <c r="AP19" s="782"/>
      <c r="AQ19" s="782"/>
      <c r="AR19" s="782"/>
      <c r="AS19" s="782"/>
      <c r="AT19" s="782"/>
      <c r="AU19" s="783"/>
      <c r="AV19" s="783"/>
      <c r="AW19" s="783"/>
      <c r="AX19" s="783"/>
      <c r="AY19" s="784"/>
      <c r="AZ19" s="203"/>
      <c r="BA19" s="203"/>
      <c r="BB19" s="203"/>
      <c r="BC19" s="203"/>
      <c r="BD19" s="203"/>
      <c r="BE19" s="204"/>
      <c r="BF19" s="204"/>
      <c r="BG19" s="204"/>
      <c r="BH19" s="204"/>
      <c r="BI19" s="204"/>
      <c r="BJ19" s="204"/>
      <c r="BK19" s="204"/>
      <c r="BL19" s="204"/>
      <c r="BM19" s="204"/>
      <c r="BN19" s="204"/>
      <c r="BO19" s="204"/>
      <c r="BP19" s="204"/>
      <c r="BQ19" s="213">
        <v>13</v>
      </c>
      <c r="BR19" s="214"/>
      <c r="BS19" s="785"/>
      <c r="BT19" s="786"/>
      <c r="BU19" s="786"/>
      <c r="BV19" s="786"/>
      <c r="BW19" s="786"/>
      <c r="BX19" s="786"/>
      <c r="BY19" s="786"/>
      <c r="BZ19" s="786"/>
      <c r="CA19" s="786"/>
      <c r="CB19" s="786"/>
      <c r="CC19" s="786"/>
      <c r="CD19" s="786"/>
      <c r="CE19" s="786"/>
      <c r="CF19" s="786"/>
      <c r="CG19" s="787"/>
      <c r="CH19" s="798"/>
      <c r="CI19" s="799"/>
      <c r="CJ19" s="799"/>
      <c r="CK19" s="799"/>
      <c r="CL19" s="800"/>
      <c r="CM19" s="798"/>
      <c r="CN19" s="799"/>
      <c r="CO19" s="799"/>
      <c r="CP19" s="799"/>
      <c r="CQ19" s="800"/>
      <c r="CR19" s="798"/>
      <c r="CS19" s="799"/>
      <c r="CT19" s="799"/>
      <c r="CU19" s="799"/>
      <c r="CV19" s="800"/>
      <c r="CW19" s="798"/>
      <c r="CX19" s="799"/>
      <c r="CY19" s="799"/>
      <c r="CZ19" s="799"/>
      <c r="DA19" s="800"/>
      <c r="DB19" s="798"/>
      <c r="DC19" s="799"/>
      <c r="DD19" s="799"/>
      <c r="DE19" s="799"/>
      <c r="DF19" s="800"/>
      <c r="DG19" s="798"/>
      <c r="DH19" s="799"/>
      <c r="DI19" s="799"/>
      <c r="DJ19" s="799"/>
      <c r="DK19" s="800"/>
      <c r="DL19" s="798"/>
      <c r="DM19" s="799"/>
      <c r="DN19" s="799"/>
      <c r="DO19" s="799"/>
      <c r="DP19" s="800"/>
      <c r="DQ19" s="798"/>
      <c r="DR19" s="799"/>
      <c r="DS19" s="799"/>
      <c r="DT19" s="799"/>
      <c r="DU19" s="800"/>
      <c r="DV19" s="801"/>
      <c r="DW19" s="802"/>
      <c r="DX19" s="802"/>
      <c r="DY19" s="802"/>
      <c r="DZ19" s="803"/>
      <c r="EA19" s="205"/>
    </row>
    <row r="20" spans="1:131" s="206" customFormat="1" ht="26.45" customHeight="1" x14ac:dyDescent="0.15">
      <c r="A20" s="212">
        <v>14</v>
      </c>
      <c r="B20" s="774"/>
      <c r="C20" s="775"/>
      <c r="D20" s="775"/>
      <c r="E20" s="775"/>
      <c r="F20" s="775"/>
      <c r="G20" s="775"/>
      <c r="H20" s="775"/>
      <c r="I20" s="775"/>
      <c r="J20" s="775"/>
      <c r="K20" s="775"/>
      <c r="L20" s="775"/>
      <c r="M20" s="775"/>
      <c r="N20" s="775"/>
      <c r="O20" s="775"/>
      <c r="P20" s="776"/>
      <c r="Q20" s="777"/>
      <c r="R20" s="754"/>
      <c r="S20" s="754"/>
      <c r="T20" s="754"/>
      <c r="U20" s="754"/>
      <c r="V20" s="754"/>
      <c r="W20" s="754"/>
      <c r="X20" s="754"/>
      <c r="Y20" s="754"/>
      <c r="Z20" s="754"/>
      <c r="AA20" s="754"/>
      <c r="AB20" s="754"/>
      <c r="AC20" s="754"/>
      <c r="AD20" s="754"/>
      <c r="AE20" s="755"/>
      <c r="AF20" s="778"/>
      <c r="AG20" s="779"/>
      <c r="AH20" s="779"/>
      <c r="AI20" s="779"/>
      <c r="AJ20" s="780"/>
      <c r="AK20" s="781"/>
      <c r="AL20" s="782"/>
      <c r="AM20" s="782"/>
      <c r="AN20" s="782"/>
      <c r="AO20" s="782"/>
      <c r="AP20" s="782"/>
      <c r="AQ20" s="782"/>
      <c r="AR20" s="782"/>
      <c r="AS20" s="782"/>
      <c r="AT20" s="782"/>
      <c r="AU20" s="783"/>
      <c r="AV20" s="783"/>
      <c r="AW20" s="783"/>
      <c r="AX20" s="783"/>
      <c r="AY20" s="784"/>
      <c r="AZ20" s="203"/>
      <c r="BA20" s="203"/>
      <c r="BB20" s="203"/>
      <c r="BC20" s="203"/>
      <c r="BD20" s="203"/>
      <c r="BE20" s="204"/>
      <c r="BF20" s="204"/>
      <c r="BG20" s="204"/>
      <c r="BH20" s="204"/>
      <c r="BI20" s="204"/>
      <c r="BJ20" s="204"/>
      <c r="BK20" s="204"/>
      <c r="BL20" s="204"/>
      <c r="BM20" s="204"/>
      <c r="BN20" s="204"/>
      <c r="BO20" s="204"/>
      <c r="BP20" s="204"/>
      <c r="BQ20" s="213">
        <v>14</v>
      </c>
      <c r="BR20" s="214"/>
      <c r="BS20" s="785"/>
      <c r="BT20" s="786"/>
      <c r="BU20" s="786"/>
      <c r="BV20" s="786"/>
      <c r="BW20" s="786"/>
      <c r="BX20" s="786"/>
      <c r="BY20" s="786"/>
      <c r="BZ20" s="786"/>
      <c r="CA20" s="786"/>
      <c r="CB20" s="786"/>
      <c r="CC20" s="786"/>
      <c r="CD20" s="786"/>
      <c r="CE20" s="786"/>
      <c r="CF20" s="786"/>
      <c r="CG20" s="787"/>
      <c r="CH20" s="798"/>
      <c r="CI20" s="799"/>
      <c r="CJ20" s="799"/>
      <c r="CK20" s="799"/>
      <c r="CL20" s="800"/>
      <c r="CM20" s="798"/>
      <c r="CN20" s="799"/>
      <c r="CO20" s="799"/>
      <c r="CP20" s="799"/>
      <c r="CQ20" s="800"/>
      <c r="CR20" s="798"/>
      <c r="CS20" s="799"/>
      <c r="CT20" s="799"/>
      <c r="CU20" s="799"/>
      <c r="CV20" s="800"/>
      <c r="CW20" s="798"/>
      <c r="CX20" s="799"/>
      <c r="CY20" s="799"/>
      <c r="CZ20" s="799"/>
      <c r="DA20" s="800"/>
      <c r="DB20" s="798"/>
      <c r="DC20" s="799"/>
      <c r="DD20" s="799"/>
      <c r="DE20" s="799"/>
      <c r="DF20" s="800"/>
      <c r="DG20" s="798"/>
      <c r="DH20" s="799"/>
      <c r="DI20" s="799"/>
      <c r="DJ20" s="799"/>
      <c r="DK20" s="800"/>
      <c r="DL20" s="798"/>
      <c r="DM20" s="799"/>
      <c r="DN20" s="799"/>
      <c r="DO20" s="799"/>
      <c r="DP20" s="800"/>
      <c r="DQ20" s="798"/>
      <c r="DR20" s="799"/>
      <c r="DS20" s="799"/>
      <c r="DT20" s="799"/>
      <c r="DU20" s="800"/>
      <c r="DV20" s="801"/>
      <c r="DW20" s="802"/>
      <c r="DX20" s="802"/>
      <c r="DY20" s="802"/>
      <c r="DZ20" s="803"/>
      <c r="EA20" s="205"/>
    </row>
    <row r="21" spans="1:131" s="206" customFormat="1" ht="26.45" customHeight="1" thickBot="1" x14ac:dyDescent="0.2">
      <c r="A21" s="212">
        <v>15</v>
      </c>
      <c r="B21" s="774"/>
      <c r="C21" s="775"/>
      <c r="D21" s="775"/>
      <c r="E21" s="775"/>
      <c r="F21" s="775"/>
      <c r="G21" s="775"/>
      <c r="H21" s="775"/>
      <c r="I21" s="775"/>
      <c r="J21" s="775"/>
      <c r="K21" s="775"/>
      <c r="L21" s="775"/>
      <c r="M21" s="775"/>
      <c r="N21" s="775"/>
      <c r="O21" s="775"/>
      <c r="P21" s="776"/>
      <c r="Q21" s="777"/>
      <c r="R21" s="754"/>
      <c r="S21" s="754"/>
      <c r="T21" s="754"/>
      <c r="U21" s="754"/>
      <c r="V21" s="754"/>
      <c r="W21" s="754"/>
      <c r="X21" s="754"/>
      <c r="Y21" s="754"/>
      <c r="Z21" s="754"/>
      <c r="AA21" s="754"/>
      <c r="AB21" s="754"/>
      <c r="AC21" s="754"/>
      <c r="AD21" s="754"/>
      <c r="AE21" s="755"/>
      <c r="AF21" s="778"/>
      <c r="AG21" s="779"/>
      <c r="AH21" s="779"/>
      <c r="AI21" s="779"/>
      <c r="AJ21" s="780"/>
      <c r="AK21" s="781"/>
      <c r="AL21" s="782"/>
      <c r="AM21" s="782"/>
      <c r="AN21" s="782"/>
      <c r="AO21" s="782"/>
      <c r="AP21" s="782"/>
      <c r="AQ21" s="782"/>
      <c r="AR21" s="782"/>
      <c r="AS21" s="782"/>
      <c r="AT21" s="782"/>
      <c r="AU21" s="783"/>
      <c r="AV21" s="783"/>
      <c r="AW21" s="783"/>
      <c r="AX21" s="783"/>
      <c r="AY21" s="784"/>
      <c r="AZ21" s="203"/>
      <c r="BA21" s="203"/>
      <c r="BB21" s="203"/>
      <c r="BC21" s="203"/>
      <c r="BD21" s="203"/>
      <c r="BE21" s="204"/>
      <c r="BF21" s="204"/>
      <c r="BG21" s="204"/>
      <c r="BH21" s="204"/>
      <c r="BI21" s="204"/>
      <c r="BJ21" s="204"/>
      <c r="BK21" s="204"/>
      <c r="BL21" s="204"/>
      <c r="BM21" s="204"/>
      <c r="BN21" s="204"/>
      <c r="BO21" s="204"/>
      <c r="BP21" s="204"/>
      <c r="BQ21" s="213">
        <v>15</v>
      </c>
      <c r="BR21" s="214"/>
      <c r="BS21" s="785"/>
      <c r="BT21" s="786"/>
      <c r="BU21" s="786"/>
      <c r="BV21" s="786"/>
      <c r="BW21" s="786"/>
      <c r="BX21" s="786"/>
      <c r="BY21" s="786"/>
      <c r="BZ21" s="786"/>
      <c r="CA21" s="786"/>
      <c r="CB21" s="786"/>
      <c r="CC21" s="786"/>
      <c r="CD21" s="786"/>
      <c r="CE21" s="786"/>
      <c r="CF21" s="786"/>
      <c r="CG21" s="787"/>
      <c r="CH21" s="798"/>
      <c r="CI21" s="799"/>
      <c r="CJ21" s="799"/>
      <c r="CK21" s="799"/>
      <c r="CL21" s="800"/>
      <c r="CM21" s="798"/>
      <c r="CN21" s="799"/>
      <c r="CO21" s="799"/>
      <c r="CP21" s="799"/>
      <c r="CQ21" s="800"/>
      <c r="CR21" s="798"/>
      <c r="CS21" s="799"/>
      <c r="CT21" s="799"/>
      <c r="CU21" s="799"/>
      <c r="CV21" s="800"/>
      <c r="CW21" s="798"/>
      <c r="CX21" s="799"/>
      <c r="CY21" s="799"/>
      <c r="CZ21" s="799"/>
      <c r="DA21" s="800"/>
      <c r="DB21" s="798"/>
      <c r="DC21" s="799"/>
      <c r="DD21" s="799"/>
      <c r="DE21" s="799"/>
      <c r="DF21" s="800"/>
      <c r="DG21" s="798"/>
      <c r="DH21" s="799"/>
      <c r="DI21" s="799"/>
      <c r="DJ21" s="799"/>
      <c r="DK21" s="800"/>
      <c r="DL21" s="798"/>
      <c r="DM21" s="799"/>
      <c r="DN21" s="799"/>
      <c r="DO21" s="799"/>
      <c r="DP21" s="800"/>
      <c r="DQ21" s="798"/>
      <c r="DR21" s="799"/>
      <c r="DS21" s="799"/>
      <c r="DT21" s="799"/>
      <c r="DU21" s="800"/>
      <c r="DV21" s="801"/>
      <c r="DW21" s="802"/>
      <c r="DX21" s="802"/>
      <c r="DY21" s="802"/>
      <c r="DZ21" s="803"/>
      <c r="EA21" s="205"/>
    </row>
    <row r="22" spans="1:131" s="206" customFormat="1" ht="26.45" customHeight="1" x14ac:dyDescent="0.15">
      <c r="A22" s="212">
        <v>16</v>
      </c>
      <c r="B22" s="774"/>
      <c r="C22" s="775"/>
      <c r="D22" s="775"/>
      <c r="E22" s="775"/>
      <c r="F22" s="775"/>
      <c r="G22" s="775"/>
      <c r="H22" s="775"/>
      <c r="I22" s="775"/>
      <c r="J22" s="775"/>
      <c r="K22" s="775"/>
      <c r="L22" s="775"/>
      <c r="M22" s="775"/>
      <c r="N22" s="775"/>
      <c r="O22" s="775"/>
      <c r="P22" s="776"/>
      <c r="Q22" s="804"/>
      <c r="R22" s="805"/>
      <c r="S22" s="805"/>
      <c r="T22" s="805"/>
      <c r="U22" s="805"/>
      <c r="V22" s="805"/>
      <c r="W22" s="805"/>
      <c r="X22" s="805"/>
      <c r="Y22" s="805"/>
      <c r="Z22" s="805"/>
      <c r="AA22" s="805"/>
      <c r="AB22" s="805"/>
      <c r="AC22" s="805"/>
      <c r="AD22" s="805"/>
      <c r="AE22" s="806"/>
      <c r="AF22" s="778"/>
      <c r="AG22" s="779"/>
      <c r="AH22" s="779"/>
      <c r="AI22" s="779"/>
      <c r="AJ22" s="780"/>
      <c r="AK22" s="819"/>
      <c r="AL22" s="820"/>
      <c r="AM22" s="820"/>
      <c r="AN22" s="820"/>
      <c r="AO22" s="820"/>
      <c r="AP22" s="820"/>
      <c r="AQ22" s="820"/>
      <c r="AR22" s="820"/>
      <c r="AS22" s="820"/>
      <c r="AT22" s="820"/>
      <c r="AU22" s="821"/>
      <c r="AV22" s="821"/>
      <c r="AW22" s="821"/>
      <c r="AX22" s="821"/>
      <c r="AY22" s="822"/>
      <c r="AZ22" s="823" t="s">
        <v>361</v>
      </c>
      <c r="BA22" s="823"/>
      <c r="BB22" s="823"/>
      <c r="BC22" s="823"/>
      <c r="BD22" s="824"/>
      <c r="BE22" s="204"/>
      <c r="BF22" s="204"/>
      <c r="BG22" s="204"/>
      <c r="BH22" s="204"/>
      <c r="BI22" s="204"/>
      <c r="BJ22" s="204"/>
      <c r="BK22" s="204"/>
      <c r="BL22" s="204"/>
      <c r="BM22" s="204"/>
      <c r="BN22" s="204"/>
      <c r="BO22" s="204"/>
      <c r="BP22" s="204"/>
      <c r="BQ22" s="213">
        <v>16</v>
      </c>
      <c r="BR22" s="214"/>
      <c r="BS22" s="785"/>
      <c r="BT22" s="786"/>
      <c r="BU22" s="786"/>
      <c r="BV22" s="786"/>
      <c r="BW22" s="786"/>
      <c r="BX22" s="786"/>
      <c r="BY22" s="786"/>
      <c r="BZ22" s="786"/>
      <c r="CA22" s="786"/>
      <c r="CB22" s="786"/>
      <c r="CC22" s="786"/>
      <c r="CD22" s="786"/>
      <c r="CE22" s="786"/>
      <c r="CF22" s="786"/>
      <c r="CG22" s="787"/>
      <c r="CH22" s="798"/>
      <c r="CI22" s="799"/>
      <c r="CJ22" s="799"/>
      <c r="CK22" s="799"/>
      <c r="CL22" s="800"/>
      <c r="CM22" s="798"/>
      <c r="CN22" s="799"/>
      <c r="CO22" s="799"/>
      <c r="CP22" s="799"/>
      <c r="CQ22" s="800"/>
      <c r="CR22" s="798"/>
      <c r="CS22" s="799"/>
      <c r="CT22" s="799"/>
      <c r="CU22" s="799"/>
      <c r="CV22" s="800"/>
      <c r="CW22" s="798"/>
      <c r="CX22" s="799"/>
      <c r="CY22" s="799"/>
      <c r="CZ22" s="799"/>
      <c r="DA22" s="800"/>
      <c r="DB22" s="798"/>
      <c r="DC22" s="799"/>
      <c r="DD22" s="799"/>
      <c r="DE22" s="799"/>
      <c r="DF22" s="800"/>
      <c r="DG22" s="798"/>
      <c r="DH22" s="799"/>
      <c r="DI22" s="799"/>
      <c r="DJ22" s="799"/>
      <c r="DK22" s="800"/>
      <c r="DL22" s="798"/>
      <c r="DM22" s="799"/>
      <c r="DN22" s="799"/>
      <c r="DO22" s="799"/>
      <c r="DP22" s="800"/>
      <c r="DQ22" s="798"/>
      <c r="DR22" s="799"/>
      <c r="DS22" s="799"/>
      <c r="DT22" s="799"/>
      <c r="DU22" s="800"/>
      <c r="DV22" s="801"/>
      <c r="DW22" s="802"/>
      <c r="DX22" s="802"/>
      <c r="DY22" s="802"/>
      <c r="DZ22" s="803"/>
      <c r="EA22" s="205"/>
    </row>
    <row r="23" spans="1:131" s="206" customFormat="1" ht="26.45" customHeight="1" thickBot="1" x14ac:dyDescent="0.2">
      <c r="A23" s="215" t="s">
        <v>362</v>
      </c>
      <c r="B23" s="807" t="s">
        <v>363</v>
      </c>
      <c r="C23" s="808"/>
      <c r="D23" s="808"/>
      <c r="E23" s="808"/>
      <c r="F23" s="808"/>
      <c r="G23" s="808"/>
      <c r="H23" s="808"/>
      <c r="I23" s="808"/>
      <c r="J23" s="808"/>
      <c r="K23" s="808"/>
      <c r="L23" s="808"/>
      <c r="M23" s="808"/>
      <c r="N23" s="808"/>
      <c r="O23" s="808"/>
      <c r="P23" s="809"/>
      <c r="Q23" s="810">
        <v>2577</v>
      </c>
      <c r="R23" s="811"/>
      <c r="S23" s="811"/>
      <c r="T23" s="811"/>
      <c r="U23" s="811"/>
      <c r="V23" s="811">
        <v>2467</v>
      </c>
      <c r="W23" s="811"/>
      <c r="X23" s="811"/>
      <c r="Y23" s="811"/>
      <c r="Z23" s="811"/>
      <c r="AA23" s="811">
        <v>110</v>
      </c>
      <c r="AB23" s="811"/>
      <c r="AC23" s="811"/>
      <c r="AD23" s="811"/>
      <c r="AE23" s="812"/>
      <c r="AF23" s="813">
        <v>97</v>
      </c>
      <c r="AG23" s="811"/>
      <c r="AH23" s="811"/>
      <c r="AI23" s="811"/>
      <c r="AJ23" s="814"/>
      <c r="AK23" s="815"/>
      <c r="AL23" s="816"/>
      <c r="AM23" s="816"/>
      <c r="AN23" s="816"/>
      <c r="AO23" s="816"/>
      <c r="AP23" s="811">
        <v>2050</v>
      </c>
      <c r="AQ23" s="811"/>
      <c r="AR23" s="811"/>
      <c r="AS23" s="811"/>
      <c r="AT23" s="811"/>
      <c r="AU23" s="817"/>
      <c r="AV23" s="817"/>
      <c r="AW23" s="817"/>
      <c r="AX23" s="817"/>
      <c r="AY23" s="818"/>
      <c r="AZ23" s="826" t="s">
        <v>364</v>
      </c>
      <c r="BA23" s="827"/>
      <c r="BB23" s="827"/>
      <c r="BC23" s="827"/>
      <c r="BD23" s="828"/>
      <c r="BE23" s="204"/>
      <c r="BF23" s="204"/>
      <c r="BG23" s="204"/>
      <c r="BH23" s="204"/>
      <c r="BI23" s="204"/>
      <c r="BJ23" s="204"/>
      <c r="BK23" s="204"/>
      <c r="BL23" s="204"/>
      <c r="BM23" s="204"/>
      <c r="BN23" s="204"/>
      <c r="BO23" s="204"/>
      <c r="BP23" s="204"/>
      <c r="BQ23" s="213">
        <v>17</v>
      </c>
      <c r="BR23" s="214"/>
      <c r="BS23" s="785"/>
      <c r="BT23" s="786"/>
      <c r="BU23" s="786"/>
      <c r="BV23" s="786"/>
      <c r="BW23" s="786"/>
      <c r="BX23" s="786"/>
      <c r="BY23" s="786"/>
      <c r="BZ23" s="786"/>
      <c r="CA23" s="786"/>
      <c r="CB23" s="786"/>
      <c r="CC23" s="786"/>
      <c r="CD23" s="786"/>
      <c r="CE23" s="786"/>
      <c r="CF23" s="786"/>
      <c r="CG23" s="787"/>
      <c r="CH23" s="798"/>
      <c r="CI23" s="799"/>
      <c r="CJ23" s="799"/>
      <c r="CK23" s="799"/>
      <c r="CL23" s="800"/>
      <c r="CM23" s="798"/>
      <c r="CN23" s="799"/>
      <c r="CO23" s="799"/>
      <c r="CP23" s="799"/>
      <c r="CQ23" s="800"/>
      <c r="CR23" s="798"/>
      <c r="CS23" s="799"/>
      <c r="CT23" s="799"/>
      <c r="CU23" s="799"/>
      <c r="CV23" s="800"/>
      <c r="CW23" s="798"/>
      <c r="CX23" s="799"/>
      <c r="CY23" s="799"/>
      <c r="CZ23" s="799"/>
      <c r="DA23" s="800"/>
      <c r="DB23" s="798"/>
      <c r="DC23" s="799"/>
      <c r="DD23" s="799"/>
      <c r="DE23" s="799"/>
      <c r="DF23" s="800"/>
      <c r="DG23" s="798"/>
      <c r="DH23" s="799"/>
      <c r="DI23" s="799"/>
      <c r="DJ23" s="799"/>
      <c r="DK23" s="800"/>
      <c r="DL23" s="798"/>
      <c r="DM23" s="799"/>
      <c r="DN23" s="799"/>
      <c r="DO23" s="799"/>
      <c r="DP23" s="800"/>
      <c r="DQ23" s="798"/>
      <c r="DR23" s="799"/>
      <c r="DS23" s="799"/>
      <c r="DT23" s="799"/>
      <c r="DU23" s="800"/>
      <c r="DV23" s="801"/>
      <c r="DW23" s="802"/>
      <c r="DX23" s="802"/>
      <c r="DY23" s="802"/>
      <c r="DZ23" s="803"/>
      <c r="EA23" s="205"/>
    </row>
    <row r="24" spans="1:131" s="206" customFormat="1" ht="26.45" customHeight="1" x14ac:dyDescent="0.15">
      <c r="A24" s="825" t="s">
        <v>365</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203"/>
      <c r="BA24" s="203"/>
      <c r="BB24" s="203"/>
      <c r="BC24" s="203"/>
      <c r="BD24" s="203"/>
      <c r="BE24" s="204"/>
      <c r="BF24" s="204"/>
      <c r="BG24" s="204"/>
      <c r="BH24" s="204"/>
      <c r="BI24" s="204"/>
      <c r="BJ24" s="204"/>
      <c r="BK24" s="204"/>
      <c r="BL24" s="204"/>
      <c r="BM24" s="204"/>
      <c r="BN24" s="204"/>
      <c r="BO24" s="204"/>
      <c r="BP24" s="204"/>
      <c r="BQ24" s="213">
        <v>18</v>
      </c>
      <c r="BR24" s="214"/>
      <c r="BS24" s="785"/>
      <c r="BT24" s="786"/>
      <c r="BU24" s="786"/>
      <c r="BV24" s="786"/>
      <c r="BW24" s="786"/>
      <c r="BX24" s="786"/>
      <c r="BY24" s="786"/>
      <c r="BZ24" s="786"/>
      <c r="CA24" s="786"/>
      <c r="CB24" s="786"/>
      <c r="CC24" s="786"/>
      <c r="CD24" s="786"/>
      <c r="CE24" s="786"/>
      <c r="CF24" s="786"/>
      <c r="CG24" s="787"/>
      <c r="CH24" s="798"/>
      <c r="CI24" s="799"/>
      <c r="CJ24" s="799"/>
      <c r="CK24" s="799"/>
      <c r="CL24" s="800"/>
      <c r="CM24" s="798"/>
      <c r="CN24" s="799"/>
      <c r="CO24" s="799"/>
      <c r="CP24" s="799"/>
      <c r="CQ24" s="800"/>
      <c r="CR24" s="798"/>
      <c r="CS24" s="799"/>
      <c r="CT24" s="799"/>
      <c r="CU24" s="799"/>
      <c r="CV24" s="800"/>
      <c r="CW24" s="798"/>
      <c r="CX24" s="799"/>
      <c r="CY24" s="799"/>
      <c r="CZ24" s="799"/>
      <c r="DA24" s="800"/>
      <c r="DB24" s="798"/>
      <c r="DC24" s="799"/>
      <c r="DD24" s="799"/>
      <c r="DE24" s="799"/>
      <c r="DF24" s="800"/>
      <c r="DG24" s="798"/>
      <c r="DH24" s="799"/>
      <c r="DI24" s="799"/>
      <c r="DJ24" s="799"/>
      <c r="DK24" s="800"/>
      <c r="DL24" s="798"/>
      <c r="DM24" s="799"/>
      <c r="DN24" s="799"/>
      <c r="DO24" s="799"/>
      <c r="DP24" s="800"/>
      <c r="DQ24" s="798"/>
      <c r="DR24" s="799"/>
      <c r="DS24" s="799"/>
      <c r="DT24" s="799"/>
      <c r="DU24" s="800"/>
      <c r="DV24" s="801"/>
      <c r="DW24" s="802"/>
      <c r="DX24" s="802"/>
      <c r="DY24" s="802"/>
      <c r="DZ24" s="803"/>
      <c r="EA24" s="205"/>
    </row>
    <row r="25" spans="1:131" s="198" customFormat="1" ht="26.45" customHeight="1" thickBot="1" x14ac:dyDescent="0.2">
      <c r="A25" s="768" t="s">
        <v>366</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3"/>
      <c r="BK25" s="203"/>
      <c r="BL25" s="203"/>
      <c r="BM25" s="203"/>
      <c r="BN25" s="203"/>
      <c r="BO25" s="216"/>
      <c r="BP25" s="216"/>
      <c r="BQ25" s="213">
        <v>19</v>
      </c>
      <c r="BR25" s="214"/>
      <c r="BS25" s="785"/>
      <c r="BT25" s="786"/>
      <c r="BU25" s="786"/>
      <c r="BV25" s="786"/>
      <c r="BW25" s="786"/>
      <c r="BX25" s="786"/>
      <c r="BY25" s="786"/>
      <c r="BZ25" s="786"/>
      <c r="CA25" s="786"/>
      <c r="CB25" s="786"/>
      <c r="CC25" s="786"/>
      <c r="CD25" s="786"/>
      <c r="CE25" s="786"/>
      <c r="CF25" s="786"/>
      <c r="CG25" s="787"/>
      <c r="CH25" s="798"/>
      <c r="CI25" s="799"/>
      <c r="CJ25" s="799"/>
      <c r="CK25" s="799"/>
      <c r="CL25" s="800"/>
      <c r="CM25" s="798"/>
      <c r="CN25" s="799"/>
      <c r="CO25" s="799"/>
      <c r="CP25" s="799"/>
      <c r="CQ25" s="800"/>
      <c r="CR25" s="798"/>
      <c r="CS25" s="799"/>
      <c r="CT25" s="799"/>
      <c r="CU25" s="799"/>
      <c r="CV25" s="800"/>
      <c r="CW25" s="798"/>
      <c r="CX25" s="799"/>
      <c r="CY25" s="799"/>
      <c r="CZ25" s="799"/>
      <c r="DA25" s="800"/>
      <c r="DB25" s="798"/>
      <c r="DC25" s="799"/>
      <c r="DD25" s="799"/>
      <c r="DE25" s="799"/>
      <c r="DF25" s="800"/>
      <c r="DG25" s="798"/>
      <c r="DH25" s="799"/>
      <c r="DI25" s="799"/>
      <c r="DJ25" s="799"/>
      <c r="DK25" s="800"/>
      <c r="DL25" s="798"/>
      <c r="DM25" s="799"/>
      <c r="DN25" s="799"/>
      <c r="DO25" s="799"/>
      <c r="DP25" s="800"/>
      <c r="DQ25" s="798"/>
      <c r="DR25" s="799"/>
      <c r="DS25" s="799"/>
      <c r="DT25" s="799"/>
      <c r="DU25" s="800"/>
      <c r="DV25" s="801"/>
      <c r="DW25" s="802"/>
      <c r="DX25" s="802"/>
      <c r="DY25" s="802"/>
      <c r="DZ25" s="803"/>
      <c r="EA25" s="197"/>
    </row>
    <row r="26" spans="1:131" s="198" customFormat="1" ht="26.45" customHeight="1" x14ac:dyDescent="0.15">
      <c r="A26" s="759" t="s">
        <v>342</v>
      </c>
      <c r="B26" s="760"/>
      <c r="C26" s="760"/>
      <c r="D26" s="760"/>
      <c r="E26" s="760"/>
      <c r="F26" s="760"/>
      <c r="G26" s="760"/>
      <c r="H26" s="760"/>
      <c r="I26" s="760"/>
      <c r="J26" s="760"/>
      <c r="K26" s="760"/>
      <c r="L26" s="760"/>
      <c r="M26" s="760"/>
      <c r="N26" s="760"/>
      <c r="O26" s="760"/>
      <c r="P26" s="761"/>
      <c r="Q26" s="735" t="s">
        <v>367</v>
      </c>
      <c r="R26" s="736"/>
      <c r="S26" s="736"/>
      <c r="T26" s="736"/>
      <c r="U26" s="737"/>
      <c r="V26" s="735" t="s">
        <v>368</v>
      </c>
      <c r="W26" s="736"/>
      <c r="X26" s="736"/>
      <c r="Y26" s="736"/>
      <c r="Z26" s="737"/>
      <c r="AA26" s="735" t="s">
        <v>369</v>
      </c>
      <c r="AB26" s="736"/>
      <c r="AC26" s="736"/>
      <c r="AD26" s="736"/>
      <c r="AE26" s="736"/>
      <c r="AF26" s="829" t="s">
        <v>370</v>
      </c>
      <c r="AG26" s="830"/>
      <c r="AH26" s="830"/>
      <c r="AI26" s="830"/>
      <c r="AJ26" s="831"/>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v>20</v>
      </c>
      <c r="BR26" s="214"/>
      <c r="BS26" s="785"/>
      <c r="BT26" s="786"/>
      <c r="BU26" s="786"/>
      <c r="BV26" s="786"/>
      <c r="BW26" s="786"/>
      <c r="BX26" s="786"/>
      <c r="BY26" s="786"/>
      <c r="BZ26" s="786"/>
      <c r="CA26" s="786"/>
      <c r="CB26" s="786"/>
      <c r="CC26" s="786"/>
      <c r="CD26" s="786"/>
      <c r="CE26" s="786"/>
      <c r="CF26" s="786"/>
      <c r="CG26" s="787"/>
      <c r="CH26" s="798"/>
      <c r="CI26" s="799"/>
      <c r="CJ26" s="799"/>
      <c r="CK26" s="799"/>
      <c r="CL26" s="800"/>
      <c r="CM26" s="798"/>
      <c r="CN26" s="799"/>
      <c r="CO26" s="799"/>
      <c r="CP26" s="799"/>
      <c r="CQ26" s="800"/>
      <c r="CR26" s="798"/>
      <c r="CS26" s="799"/>
      <c r="CT26" s="799"/>
      <c r="CU26" s="799"/>
      <c r="CV26" s="800"/>
      <c r="CW26" s="798"/>
      <c r="CX26" s="799"/>
      <c r="CY26" s="799"/>
      <c r="CZ26" s="799"/>
      <c r="DA26" s="800"/>
      <c r="DB26" s="798"/>
      <c r="DC26" s="799"/>
      <c r="DD26" s="799"/>
      <c r="DE26" s="799"/>
      <c r="DF26" s="800"/>
      <c r="DG26" s="798"/>
      <c r="DH26" s="799"/>
      <c r="DI26" s="799"/>
      <c r="DJ26" s="799"/>
      <c r="DK26" s="800"/>
      <c r="DL26" s="798"/>
      <c r="DM26" s="799"/>
      <c r="DN26" s="799"/>
      <c r="DO26" s="799"/>
      <c r="DP26" s="800"/>
      <c r="DQ26" s="798"/>
      <c r="DR26" s="799"/>
      <c r="DS26" s="799"/>
      <c r="DT26" s="799"/>
      <c r="DU26" s="800"/>
      <c r="DV26" s="801"/>
      <c r="DW26" s="802"/>
      <c r="DX26" s="802"/>
      <c r="DY26" s="802"/>
      <c r="DZ26" s="803"/>
      <c r="EA26" s="197"/>
    </row>
    <row r="27" spans="1:131" s="198" customFormat="1" ht="26.45" customHeight="1" thickBot="1" x14ac:dyDescent="0.2">
      <c r="A27" s="762"/>
      <c r="B27" s="763"/>
      <c r="C27" s="763"/>
      <c r="D27" s="763"/>
      <c r="E27" s="763"/>
      <c r="F27" s="763"/>
      <c r="G27" s="763"/>
      <c r="H27" s="763"/>
      <c r="I27" s="763"/>
      <c r="J27" s="763"/>
      <c r="K27" s="763"/>
      <c r="L27" s="763"/>
      <c r="M27" s="763"/>
      <c r="N27" s="763"/>
      <c r="O27" s="763"/>
      <c r="P27" s="764"/>
      <c r="Q27" s="738"/>
      <c r="R27" s="739"/>
      <c r="S27" s="739"/>
      <c r="T27" s="739"/>
      <c r="U27" s="740"/>
      <c r="V27" s="738"/>
      <c r="W27" s="739"/>
      <c r="X27" s="739"/>
      <c r="Y27" s="739"/>
      <c r="Z27" s="740"/>
      <c r="AA27" s="738"/>
      <c r="AB27" s="739"/>
      <c r="AC27" s="739"/>
      <c r="AD27" s="739"/>
      <c r="AE27" s="739"/>
      <c r="AF27" s="832"/>
      <c r="AG27" s="833"/>
      <c r="AH27" s="833"/>
      <c r="AI27" s="833"/>
      <c r="AJ27" s="834"/>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5"/>
      <c r="BT27" s="786"/>
      <c r="BU27" s="786"/>
      <c r="BV27" s="786"/>
      <c r="BW27" s="786"/>
      <c r="BX27" s="786"/>
      <c r="BY27" s="786"/>
      <c r="BZ27" s="786"/>
      <c r="CA27" s="786"/>
      <c r="CB27" s="786"/>
      <c r="CC27" s="786"/>
      <c r="CD27" s="786"/>
      <c r="CE27" s="786"/>
      <c r="CF27" s="786"/>
      <c r="CG27" s="787"/>
      <c r="CH27" s="798"/>
      <c r="CI27" s="799"/>
      <c r="CJ27" s="799"/>
      <c r="CK27" s="799"/>
      <c r="CL27" s="800"/>
      <c r="CM27" s="798"/>
      <c r="CN27" s="799"/>
      <c r="CO27" s="799"/>
      <c r="CP27" s="799"/>
      <c r="CQ27" s="800"/>
      <c r="CR27" s="798"/>
      <c r="CS27" s="799"/>
      <c r="CT27" s="799"/>
      <c r="CU27" s="799"/>
      <c r="CV27" s="800"/>
      <c r="CW27" s="798"/>
      <c r="CX27" s="799"/>
      <c r="CY27" s="799"/>
      <c r="CZ27" s="799"/>
      <c r="DA27" s="800"/>
      <c r="DB27" s="798"/>
      <c r="DC27" s="799"/>
      <c r="DD27" s="799"/>
      <c r="DE27" s="799"/>
      <c r="DF27" s="800"/>
      <c r="DG27" s="798"/>
      <c r="DH27" s="799"/>
      <c r="DI27" s="799"/>
      <c r="DJ27" s="799"/>
      <c r="DK27" s="800"/>
      <c r="DL27" s="798"/>
      <c r="DM27" s="799"/>
      <c r="DN27" s="799"/>
      <c r="DO27" s="799"/>
      <c r="DP27" s="800"/>
      <c r="DQ27" s="798"/>
      <c r="DR27" s="799"/>
      <c r="DS27" s="799"/>
      <c r="DT27" s="799"/>
      <c r="DU27" s="800"/>
      <c r="DV27" s="801"/>
      <c r="DW27" s="802"/>
      <c r="DX27" s="802"/>
      <c r="DY27" s="802"/>
      <c r="DZ27" s="803"/>
      <c r="EA27" s="197"/>
    </row>
    <row r="28" spans="1:131" s="198" customFormat="1" ht="26.45" customHeight="1" thickTop="1" x14ac:dyDescent="0.15">
      <c r="A28" s="217">
        <v>1</v>
      </c>
      <c r="B28" s="749" t="s">
        <v>375</v>
      </c>
      <c r="C28" s="750"/>
      <c r="D28" s="750"/>
      <c r="E28" s="750"/>
      <c r="F28" s="750"/>
      <c r="G28" s="750"/>
      <c r="H28" s="750"/>
      <c r="I28" s="750"/>
      <c r="J28" s="750"/>
      <c r="K28" s="750"/>
      <c r="L28" s="750"/>
      <c r="M28" s="750"/>
      <c r="N28" s="750"/>
      <c r="O28" s="750"/>
      <c r="P28" s="751"/>
      <c r="Q28" s="839">
        <v>296</v>
      </c>
      <c r="R28" s="840"/>
      <c r="S28" s="840"/>
      <c r="T28" s="840"/>
      <c r="U28" s="840"/>
      <c r="V28" s="840">
        <v>293</v>
      </c>
      <c r="W28" s="840"/>
      <c r="X28" s="840"/>
      <c r="Y28" s="840"/>
      <c r="Z28" s="840"/>
      <c r="AA28" s="754">
        <f>Q28-V28</f>
        <v>3</v>
      </c>
      <c r="AB28" s="754"/>
      <c r="AC28" s="754"/>
      <c r="AD28" s="754"/>
      <c r="AE28" s="755"/>
      <c r="AF28" s="841">
        <v>3</v>
      </c>
      <c r="AG28" s="840"/>
      <c r="AH28" s="840"/>
      <c r="AI28" s="840"/>
      <c r="AJ28" s="842"/>
      <c r="AK28" s="843">
        <v>30</v>
      </c>
      <c r="AL28" s="835"/>
      <c r="AM28" s="835"/>
      <c r="AN28" s="835"/>
      <c r="AO28" s="835"/>
      <c r="AP28" s="835">
        <v>0</v>
      </c>
      <c r="AQ28" s="835"/>
      <c r="AR28" s="835"/>
      <c r="AS28" s="835"/>
      <c r="AT28" s="835"/>
      <c r="AU28" s="835">
        <v>0</v>
      </c>
      <c r="AV28" s="835"/>
      <c r="AW28" s="835"/>
      <c r="AX28" s="835"/>
      <c r="AY28" s="835"/>
      <c r="AZ28" s="836" t="s">
        <v>547</v>
      </c>
      <c r="BA28" s="836"/>
      <c r="BB28" s="836"/>
      <c r="BC28" s="836"/>
      <c r="BD28" s="836"/>
      <c r="BE28" s="837"/>
      <c r="BF28" s="837"/>
      <c r="BG28" s="837"/>
      <c r="BH28" s="837"/>
      <c r="BI28" s="838"/>
      <c r="BJ28" s="203"/>
      <c r="BK28" s="203"/>
      <c r="BL28" s="203"/>
      <c r="BM28" s="203"/>
      <c r="BN28" s="203"/>
      <c r="BO28" s="216"/>
      <c r="BP28" s="216"/>
      <c r="BQ28" s="213">
        <v>22</v>
      </c>
      <c r="BR28" s="214"/>
      <c r="BS28" s="785"/>
      <c r="BT28" s="786"/>
      <c r="BU28" s="786"/>
      <c r="BV28" s="786"/>
      <c r="BW28" s="786"/>
      <c r="BX28" s="786"/>
      <c r="BY28" s="786"/>
      <c r="BZ28" s="786"/>
      <c r="CA28" s="786"/>
      <c r="CB28" s="786"/>
      <c r="CC28" s="786"/>
      <c r="CD28" s="786"/>
      <c r="CE28" s="786"/>
      <c r="CF28" s="786"/>
      <c r="CG28" s="787"/>
      <c r="CH28" s="798"/>
      <c r="CI28" s="799"/>
      <c r="CJ28" s="799"/>
      <c r="CK28" s="799"/>
      <c r="CL28" s="800"/>
      <c r="CM28" s="798"/>
      <c r="CN28" s="799"/>
      <c r="CO28" s="799"/>
      <c r="CP28" s="799"/>
      <c r="CQ28" s="800"/>
      <c r="CR28" s="798"/>
      <c r="CS28" s="799"/>
      <c r="CT28" s="799"/>
      <c r="CU28" s="799"/>
      <c r="CV28" s="800"/>
      <c r="CW28" s="798"/>
      <c r="CX28" s="799"/>
      <c r="CY28" s="799"/>
      <c r="CZ28" s="799"/>
      <c r="DA28" s="800"/>
      <c r="DB28" s="798"/>
      <c r="DC28" s="799"/>
      <c r="DD28" s="799"/>
      <c r="DE28" s="799"/>
      <c r="DF28" s="800"/>
      <c r="DG28" s="798"/>
      <c r="DH28" s="799"/>
      <c r="DI28" s="799"/>
      <c r="DJ28" s="799"/>
      <c r="DK28" s="800"/>
      <c r="DL28" s="798"/>
      <c r="DM28" s="799"/>
      <c r="DN28" s="799"/>
      <c r="DO28" s="799"/>
      <c r="DP28" s="800"/>
      <c r="DQ28" s="798"/>
      <c r="DR28" s="799"/>
      <c r="DS28" s="799"/>
      <c r="DT28" s="799"/>
      <c r="DU28" s="800"/>
      <c r="DV28" s="801"/>
      <c r="DW28" s="802"/>
      <c r="DX28" s="802"/>
      <c r="DY28" s="802"/>
      <c r="DZ28" s="803"/>
      <c r="EA28" s="197"/>
    </row>
    <row r="29" spans="1:131" s="198" customFormat="1" ht="26.45" customHeight="1" x14ac:dyDescent="0.15">
      <c r="A29" s="217">
        <v>2</v>
      </c>
      <c r="B29" s="774" t="s">
        <v>376</v>
      </c>
      <c r="C29" s="775"/>
      <c r="D29" s="775"/>
      <c r="E29" s="775"/>
      <c r="F29" s="775"/>
      <c r="G29" s="775"/>
      <c r="H29" s="775"/>
      <c r="I29" s="775"/>
      <c r="J29" s="775"/>
      <c r="K29" s="775"/>
      <c r="L29" s="775"/>
      <c r="M29" s="775"/>
      <c r="N29" s="775"/>
      <c r="O29" s="775"/>
      <c r="P29" s="776"/>
      <c r="Q29" s="777">
        <v>145</v>
      </c>
      <c r="R29" s="754"/>
      <c r="S29" s="754"/>
      <c r="T29" s="754"/>
      <c r="U29" s="754"/>
      <c r="V29" s="754">
        <v>154</v>
      </c>
      <c r="W29" s="754"/>
      <c r="X29" s="754"/>
      <c r="Y29" s="754"/>
      <c r="Z29" s="754"/>
      <c r="AA29" s="754">
        <f>Q29-V29</f>
        <v>-9</v>
      </c>
      <c r="AB29" s="754"/>
      <c r="AC29" s="754"/>
      <c r="AD29" s="754"/>
      <c r="AE29" s="755"/>
      <c r="AF29" s="778">
        <v>-9</v>
      </c>
      <c r="AG29" s="779"/>
      <c r="AH29" s="779"/>
      <c r="AI29" s="779"/>
      <c r="AJ29" s="780"/>
      <c r="AK29" s="846">
        <v>23</v>
      </c>
      <c r="AL29" s="847"/>
      <c r="AM29" s="847"/>
      <c r="AN29" s="847"/>
      <c r="AO29" s="847"/>
      <c r="AP29" s="847">
        <v>48</v>
      </c>
      <c r="AQ29" s="847"/>
      <c r="AR29" s="847"/>
      <c r="AS29" s="847"/>
      <c r="AT29" s="847"/>
      <c r="AU29" s="847">
        <v>33</v>
      </c>
      <c r="AV29" s="847"/>
      <c r="AW29" s="847"/>
      <c r="AX29" s="847"/>
      <c r="AY29" s="847"/>
      <c r="AZ29" s="848" t="s">
        <v>547</v>
      </c>
      <c r="BA29" s="848"/>
      <c r="BB29" s="848"/>
      <c r="BC29" s="848"/>
      <c r="BD29" s="848"/>
      <c r="BE29" s="844"/>
      <c r="BF29" s="844"/>
      <c r="BG29" s="844"/>
      <c r="BH29" s="844"/>
      <c r="BI29" s="845"/>
      <c r="BJ29" s="203"/>
      <c r="BK29" s="203"/>
      <c r="BL29" s="203"/>
      <c r="BM29" s="203"/>
      <c r="BN29" s="203"/>
      <c r="BO29" s="216"/>
      <c r="BP29" s="216"/>
      <c r="BQ29" s="213">
        <v>23</v>
      </c>
      <c r="BR29" s="214"/>
      <c r="BS29" s="785"/>
      <c r="BT29" s="786"/>
      <c r="BU29" s="786"/>
      <c r="BV29" s="786"/>
      <c r="BW29" s="786"/>
      <c r="BX29" s="786"/>
      <c r="BY29" s="786"/>
      <c r="BZ29" s="786"/>
      <c r="CA29" s="786"/>
      <c r="CB29" s="786"/>
      <c r="CC29" s="786"/>
      <c r="CD29" s="786"/>
      <c r="CE29" s="786"/>
      <c r="CF29" s="786"/>
      <c r="CG29" s="787"/>
      <c r="CH29" s="798"/>
      <c r="CI29" s="799"/>
      <c r="CJ29" s="799"/>
      <c r="CK29" s="799"/>
      <c r="CL29" s="800"/>
      <c r="CM29" s="798"/>
      <c r="CN29" s="799"/>
      <c r="CO29" s="799"/>
      <c r="CP29" s="799"/>
      <c r="CQ29" s="800"/>
      <c r="CR29" s="798"/>
      <c r="CS29" s="799"/>
      <c r="CT29" s="799"/>
      <c r="CU29" s="799"/>
      <c r="CV29" s="800"/>
      <c r="CW29" s="798"/>
      <c r="CX29" s="799"/>
      <c r="CY29" s="799"/>
      <c r="CZ29" s="799"/>
      <c r="DA29" s="800"/>
      <c r="DB29" s="798"/>
      <c r="DC29" s="799"/>
      <c r="DD29" s="799"/>
      <c r="DE29" s="799"/>
      <c r="DF29" s="800"/>
      <c r="DG29" s="798"/>
      <c r="DH29" s="799"/>
      <c r="DI29" s="799"/>
      <c r="DJ29" s="799"/>
      <c r="DK29" s="800"/>
      <c r="DL29" s="798"/>
      <c r="DM29" s="799"/>
      <c r="DN29" s="799"/>
      <c r="DO29" s="799"/>
      <c r="DP29" s="800"/>
      <c r="DQ29" s="798"/>
      <c r="DR29" s="799"/>
      <c r="DS29" s="799"/>
      <c r="DT29" s="799"/>
      <c r="DU29" s="800"/>
      <c r="DV29" s="801"/>
      <c r="DW29" s="802"/>
      <c r="DX29" s="802"/>
      <c r="DY29" s="802"/>
      <c r="DZ29" s="803"/>
      <c r="EA29" s="197"/>
    </row>
    <row r="30" spans="1:131" s="198" customFormat="1" ht="26.45" customHeight="1" x14ac:dyDescent="0.15">
      <c r="A30" s="217">
        <v>3</v>
      </c>
      <c r="B30" s="774" t="s">
        <v>377</v>
      </c>
      <c r="C30" s="775"/>
      <c r="D30" s="775"/>
      <c r="E30" s="775"/>
      <c r="F30" s="775"/>
      <c r="G30" s="775"/>
      <c r="H30" s="775"/>
      <c r="I30" s="775"/>
      <c r="J30" s="775"/>
      <c r="K30" s="775"/>
      <c r="L30" s="775"/>
      <c r="M30" s="775"/>
      <c r="N30" s="775"/>
      <c r="O30" s="775"/>
      <c r="P30" s="776"/>
      <c r="Q30" s="777">
        <v>297</v>
      </c>
      <c r="R30" s="754"/>
      <c r="S30" s="754"/>
      <c r="T30" s="754"/>
      <c r="U30" s="754"/>
      <c r="V30" s="754">
        <v>293</v>
      </c>
      <c r="W30" s="754"/>
      <c r="X30" s="754"/>
      <c r="Y30" s="754"/>
      <c r="Z30" s="754"/>
      <c r="AA30" s="754">
        <f t="shared" ref="AA30:AA32" si="0">Q30-V30</f>
        <v>4</v>
      </c>
      <c r="AB30" s="754"/>
      <c r="AC30" s="754"/>
      <c r="AD30" s="754"/>
      <c r="AE30" s="755"/>
      <c r="AF30" s="778">
        <v>4</v>
      </c>
      <c r="AG30" s="779"/>
      <c r="AH30" s="779"/>
      <c r="AI30" s="779"/>
      <c r="AJ30" s="780"/>
      <c r="AK30" s="846">
        <v>52</v>
      </c>
      <c r="AL30" s="847"/>
      <c r="AM30" s="847"/>
      <c r="AN30" s="847"/>
      <c r="AO30" s="847"/>
      <c r="AP30" s="847">
        <v>0</v>
      </c>
      <c r="AQ30" s="847"/>
      <c r="AR30" s="847"/>
      <c r="AS30" s="847"/>
      <c r="AT30" s="847"/>
      <c r="AU30" s="847">
        <v>0</v>
      </c>
      <c r="AV30" s="847"/>
      <c r="AW30" s="847"/>
      <c r="AX30" s="847"/>
      <c r="AY30" s="847"/>
      <c r="AZ30" s="848" t="s">
        <v>547</v>
      </c>
      <c r="BA30" s="848"/>
      <c r="BB30" s="848"/>
      <c r="BC30" s="848"/>
      <c r="BD30" s="848"/>
      <c r="BE30" s="844"/>
      <c r="BF30" s="844"/>
      <c r="BG30" s="844"/>
      <c r="BH30" s="844"/>
      <c r="BI30" s="845"/>
      <c r="BJ30" s="203"/>
      <c r="BK30" s="203"/>
      <c r="BL30" s="203"/>
      <c r="BM30" s="203"/>
      <c r="BN30" s="203"/>
      <c r="BO30" s="216"/>
      <c r="BP30" s="216"/>
      <c r="BQ30" s="213">
        <v>24</v>
      </c>
      <c r="BR30" s="214"/>
      <c r="BS30" s="785"/>
      <c r="BT30" s="786"/>
      <c r="BU30" s="786"/>
      <c r="BV30" s="786"/>
      <c r="BW30" s="786"/>
      <c r="BX30" s="786"/>
      <c r="BY30" s="786"/>
      <c r="BZ30" s="786"/>
      <c r="CA30" s="786"/>
      <c r="CB30" s="786"/>
      <c r="CC30" s="786"/>
      <c r="CD30" s="786"/>
      <c r="CE30" s="786"/>
      <c r="CF30" s="786"/>
      <c r="CG30" s="787"/>
      <c r="CH30" s="798"/>
      <c r="CI30" s="799"/>
      <c r="CJ30" s="799"/>
      <c r="CK30" s="799"/>
      <c r="CL30" s="800"/>
      <c r="CM30" s="798"/>
      <c r="CN30" s="799"/>
      <c r="CO30" s="799"/>
      <c r="CP30" s="799"/>
      <c r="CQ30" s="800"/>
      <c r="CR30" s="798"/>
      <c r="CS30" s="799"/>
      <c r="CT30" s="799"/>
      <c r="CU30" s="799"/>
      <c r="CV30" s="800"/>
      <c r="CW30" s="798"/>
      <c r="CX30" s="799"/>
      <c r="CY30" s="799"/>
      <c r="CZ30" s="799"/>
      <c r="DA30" s="800"/>
      <c r="DB30" s="798"/>
      <c r="DC30" s="799"/>
      <c r="DD30" s="799"/>
      <c r="DE30" s="799"/>
      <c r="DF30" s="800"/>
      <c r="DG30" s="798"/>
      <c r="DH30" s="799"/>
      <c r="DI30" s="799"/>
      <c r="DJ30" s="799"/>
      <c r="DK30" s="800"/>
      <c r="DL30" s="798"/>
      <c r="DM30" s="799"/>
      <c r="DN30" s="799"/>
      <c r="DO30" s="799"/>
      <c r="DP30" s="800"/>
      <c r="DQ30" s="798"/>
      <c r="DR30" s="799"/>
      <c r="DS30" s="799"/>
      <c r="DT30" s="799"/>
      <c r="DU30" s="800"/>
      <c r="DV30" s="801"/>
      <c r="DW30" s="802"/>
      <c r="DX30" s="802"/>
      <c r="DY30" s="802"/>
      <c r="DZ30" s="803"/>
      <c r="EA30" s="197"/>
    </row>
    <row r="31" spans="1:131" s="198" customFormat="1" ht="26.45" customHeight="1" x14ac:dyDescent="0.15">
      <c r="A31" s="217">
        <v>4</v>
      </c>
      <c r="B31" s="774" t="s">
        <v>378</v>
      </c>
      <c r="C31" s="775"/>
      <c r="D31" s="775"/>
      <c r="E31" s="775"/>
      <c r="F31" s="775"/>
      <c r="G31" s="775"/>
      <c r="H31" s="775"/>
      <c r="I31" s="775"/>
      <c r="J31" s="775"/>
      <c r="K31" s="775"/>
      <c r="L31" s="775"/>
      <c r="M31" s="775"/>
      <c r="N31" s="775"/>
      <c r="O31" s="775"/>
      <c r="P31" s="776"/>
      <c r="Q31" s="777">
        <v>29</v>
      </c>
      <c r="R31" s="754"/>
      <c r="S31" s="754"/>
      <c r="T31" s="754"/>
      <c r="U31" s="754"/>
      <c r="V31" s="754">
        <v>29</v>
      </c>
      <c r="W31" s="754"/>
      <c r="X31" s="754"/>
      <c r="Y31" s="754"/>
      <c r="Z31" s="754"/>
      <c r="AA31" s="754">
        <f t="shared" si="0"/>
        <v>0</v>
      </c>
      <c r="AB31" s="754"/>
      <c r="AC31" s="754"/>
      <c r="AD31" s="754"/>
      <c r="AE31" s="755"/>
      <c r="AF31" s="778">
        <v>0</v>
      </c>
      <c r="AG31" s="779"/>
      <c r="AH31" s="779"/>
      <c r="AI31" s="779"/>
      <c r="AJ31" s="780"/>
      <c r="AK31" s="846">
        <v>14</v>
      </c>
      <c r="AL31" s="847"/>
      <c r="AM31" s="847"/>
      <c r="AN31" s="847"/>
      <c r="AO31" s="847"/>
      <c r="AP31" s="847">
        <v>0</v>
      </c>
      <c r="AQ31" s="847"/>
      <c r="AR31" s="847"/>
      <c r="AS31" s="847"/>
      <c r="AT31" s="847"/>
      <c r="AU31" s="847">
        <v>0</v>
      </c>
      <c r="AV31" s="847"/>
      <c r="AW31" s="847"/>
      <c r="AX31" s="847"/>
      <c r="AY31" s="847"/>
      <c r="AZ31" s="848" t="s">
        <v>547</v>
      </c>
      <c r="BA31" s="848"/>
      <c r="BB31" s="848"/>
      <c r="BC31" s="848"/>
      <c r="BD31" s="848"/>
      <c r="BE31" s="844"/>
      <c r="BF31" s="844"/>
      <c r="BG31" s="844"/>
      <c r="BH31" s="844"/>
      <c r="BI31" s="845"/>
      <c r="BJ31" s="203"/>
      <c r="BK31" s="203"/>
      <c r="BL31" s="203"/>
      <c r="BM31" s="203"/>
      <c r="BN31" s="203"/>
      <c r="BO31" s="216"/>
      <c r="BP31" s="216"/>
      <c r="BQ31" s="213">
        <v>25</v>
      </c>
      <c r="BR31" s="214"/>
      <c r="BS31" s="785"/>
      <c r="BT31" s="786"/>
      <c r="BU31" s="786"/>
      <c r="BV31" s="786"/>
      <c r="BW31" s="786"/>
      <c r="BX31" s="786"/>
      <c r="BY31" s="786"/>
      <c r="BZ31" s="786"/>
      <c r="CA31" s="786"/>
      <c r="CB31" s="786"/>
      <c r="CC31" s="786"/>
      <c r="CD31" s="786"/>
      <c r="CE31" s="786"/>
      <c r="CF31" s="786"/>
      <c r="CG31" s="787"/>
      <c r="CH31" s="798"/>
      <c r="CI31" s="799"/>
      <c r="CJ31" s="799"/>
      <c r="CK31" s="799"/>
      <c r="CL31" s="800"/>
      <c r="CM31" s="798"/>
      <c r="CN31" s="799"/>
      <c r="CO31" s="799"/>
      <c r="CP31" s="799"/>
      <c r="CQ31" s="800"/>
      <c r="CR31" s="798"/>
      <c r="CS31" s="799"/>
      <c r="CT31" s="799"/>
      <c r="CU31" s="799"/>
      <c r="CV31" s="800"/>
      <c r="CW31" s="798"/>
      <c r="CX31" s="799"/>
      <c r="CY31" s="799"/>
      <c r="CZ31" s="799"/>
      <c r="DA31" s="800"/>
      <c r="DB31" s="798"/>
      <c r="DC31" s="799"/>
      <c r="DD31" s="799"/>
      <c r="DE31" s="799"/>
      <c r="DF31" s="800"/>
      <c r="DG31" s="798"/>
      <c r="DH31" s="799"/>
      <c r="DI31" s="799"/>
      <c r="DJ31" s="799"/>
      <c r="DK31" s="800"/>
      <c r="DL31" s="798"/>
      <c r="DM31" s="799"/>
      <c r="DN31" s="799"/>
      <c r="DO31" s="799"/>
      <c r="DP31" s="800"/>
      <c r="DQ31" s="798"/>
      <c r="DR31" s="799"/>
      <c r="DS31" s="799"/>
      <c r="DT31" s="799"/>
      <c r="DU31" s="800"/>
      <c r="DV31" s="801"/>
      <c r="DW31" s="802"/>
      <c r="DX31" s="802"/>
      <c r="DY31" s="802"/>
      <c r="DZ31" s="803"/>
      <c r="EA31" s="197"/>
    </row>
    <row r="32" spans="1:131" s="198" customFormat="1" ht="26.45" customHeight="1" x14ac:dyDescent="0.15">
      <c r="A32" s="217">
        <v>5</v>
      </c>
      <c r="B32" s="774" t="s">
        <v>379</v>
      </c>
      <c r="C32" s="775"/>
      <c r="D32" s="775"/>
      <c r="E32" s="775"/>
      <c r="F32" s="775"/>
      <c r="G32" s="775"/>
      <c r="H32" s="775"/>
      <c r="I32" s="775"/>
      <c r="J32" s="775"/>
      <c r="K32" s="775"/>
      <c r="L32" s="775"/>
      <c r="M32" s="775"/>
      <c r="N32" s="775"/>
      <c r="O32" s="775"/>
      <c r="P32" s="776"/>
      <c r="Q32" s="777">
        <v>182</v>
      </c>
      <c r="R32" s="754"/>
      <c r="S32" s="754"/>
      <c r="T32" s="754"/>
      <c r="U32" s="754"/>
      <c r="V32" s="754">
        <v>181</v>
      </c>
      <c r="W32" s="754"/>
      <c r="X32" s="754"/>
      <c r="Y32" s="754"/>
      <c r="Z32" s="754"/>
      <c r="AA32" s="754">
        <f t="shared" si="0"/>
        <v>1</v>
      </c>
      <c r="AB32" s="754"/>
      <c r="AC32" s="754"/>
      <c r="AD32" s="754"/>
      <c r="AE32" s="755"/>
      <c r="AF32" s="778">
        <v>1</v>
      </c>
      <c r="AG32" s="779"/>
      <c r="AH32" s="779"/>
      <c r="AI32" s="779"/>
      <c r="AJ32" s="780"/>
      <c r="AK32" s="846">
        <v>20</v>
      </c>
      <c r="AL32" s="847"/>
      <c r="AM32" s="847"/>
      <c r="AN32" s="847"/>
      <c r="AO32" s="847"/>
      <c r="AP32" s="847">
        <v>611</v>
      </c>
      <c r="AQ32" s="847"/>
      <c r="AR32" s="847"/>
      <c r="AS32" s="847"/>
      <c r="AT32" s="847"/>
      <c r="AU32" s="847">
        <v>351</v>
      </c>
      <c r="AV32" s="847"/>
      <c r="AW32" s="847"/>
      <c r="AX32" s="847"/>
      <c r="AY32" s="847"/>
      <c r="AZ32" s="848" t="s">
        <v>547</v>
      </c>
      <c r="BA32" s="848"/>
      <c r="BB32" s="848"/>
      <c r="BC32" s="848"/>
      <c r="BD32" s="848"/>
      <c r="BE32" s="844" t="s">
        <v>380</v>
      </c>
      <c r="BF32" s="844"/>
      <c r="BG32" s="844"/>
      <c r="BH32" s="844"/>
      <c r="BI32" s="845"/>
      <c r="BJ32" s="203"/>
      <c r="BK32" s="203"/>
      <c r="BL32" s="203"/>
      <c r="BM32" s="203"/>
      <c r="BN32" s="203"/>
      <c r="BO32" s="216"/>
      <c r="BP32" s="216"/>
      <c r="BQ32" s="213">
        <v>26</v>
      </c>
      <c r="BR32" s="214"/>
      <c r="BS32" s="785"/>
      <c r="BT32" s="786"/>
      <c r="BU32" s="786"/>
      <c r="BV32" s="786"/>
      <c r="BW32" s="786"/>
      <c r="BX32" s="786"/>
      <c r="BY32" s="786"/>
      <c r="BZ32" s="786"/>
      <c r="CA32" s="786"/>
      <c r="CB32" s="786"/>
      <c r="CC32" s="786"/>
      <c r="CD32" s="786"/>
      <c r="CE32" s="786"/>
      <c r="CF32" s="786"/>
      <c r="CG32" s="787"/>
      <c r="CH32" s="798"/>
      <c r="CI32" s="799"/>
      <c r="CJ32" s="799"/>
      <c r="CK32" s="799"/>
      <c r="CL32" s="800"/>
      <c r="CM32" s="798"/>
      <c r="CN32" s="799"/>
      <c r="CO32" s="799"/>
      <c r="CP32" s="799"/>
      <c r="CQ32" s="800"/>
      <c r="CR32" s="798"/>
      <c r="CS32" s="799"/>
      <c r="CT32" s="799"/>
      <c r="CU32" s="799"/>
      <c r="CV32" s="800"/>
      <c r="CW32" s="798"/>
      <c r="CX32" s="799"/>
      <c r="CY32" s="799"/>
      <c r="CZ32" s="799"/>
      <c r="DA32" s="800"/>
      <c r="DB32" s="798"/>
      <c r="DC32" s="799"/>
      <c r="DD32" s="799"/>
      <c r="DE32" s="799"/>
      <c r="DF32" s="800"/>
      <c r="DG32" s="798"/>
      <c r="DH32" s="799"/>
      <c r="DI32" s="799"/>
      <c r="DJ32" s="799"/>
      <c r="DK32" s="800"/>
      <c r="DL32" s="798"/>
      <c r="DM32" s="799"/>
      <c r="DN32" s="799"/>
      <c r="DO32" s="799"/>
      <c r="DP32" s="800"/>
      <c r="DQ32" s="798"/>
      <c r="DR32" s="799"/>
      <c r="DS32" s="799"/>
      <c r="DT32" s="799"/>
      <c r="DU32" s="800"/>
      <c r="DV32" s="801"/>
      <c r="DW32" s="802"/>
      <c r="DX32" s="802"/>
      <c r="DY32" s="802"/>
      <c r="DZ32" s="803"/>
      <c r="EA32" s="197"/>
    </row>
    <row r="33" spans="1:131" s="198" customFormat="1" ht="26.45" customHeight="1" x14ac:dyDescent="0.15">
      <c r="A33" s="217">
        <v>6</v>
      </c>
      <c r="B33" s="774"/>
      <c r="C33" s="775"/>
      <c r="D33" s="775"/>
      <c r="E33" s="775"/>
      <c r="F33" s="775"/>
      <c r="G33" s="775"/>
      <c r="H33" s="775"/>
      <c r="I33" s="775"/>
      <c r="J33" s="775"/>
      <c r="K33" s="775"/>
      <c r="L33" s="775"/>
      <c r="M33" s="775"/>
      <c r="N33" s="775"/>
      <c r="O33" s="775"/>
      <c r="P33" s="776"/>
      <c r="Q33" s="777"/>
      <c r="R33" s="754"/>
      <c r="S33" s="754"/>
      <c r="T33" s="754"/>
      <c r="U33" s="754"/>
      <c r="V33" s="754"/>
      <c r="W33" s="754"/>
      <c r="X33" s="754"/>
      <c r="Y33" s="754"/>
      <c r="Z33" s="754"/>
      <c r="AA33" s="754"/>
      <c r="AB33" s="754"/>
      <c r="AC33" s="754"/>
      <c r="AD33" s="754"/>
      <c r="AE33" s="755"/>
      <c r="AF33" s="778"/>
      <c r="AG33" s="779"/>
      <c r="AH33" s="779"/>
      <c r="AI33" s="779"/>
      <c r="AJ33" s="780"/>
      <c r="AK33" s="846"/>
      <c r="AL33" s="847"/>
      <c r="AM33" s="847"/>
      <c r="AN33" s="847"/>
      <c r="AO33" s="847"/>
      <c r="AP33" s="847"/>
      <c r="AQ33" s="847"/>
      <c r="AR33" s="847"/>
      <c r="AS33" s="847"/>
      <c r="AT33" s="847"/>
      <c r="AU33" s="847"/>
      <c r="AV33" s="847"/>
      <c r="AW33" s="847"/>
      <c r="AX33" s="847"/>
      <c r="AY33" s="847"/>
      <c r="AZ33" s="848"/>
      <c r="BA33" s="848"/>
      <c r="BB33" s="848"/>
      <c r="BC33" s="848"/>
      <c r="BD33" s="848"/>
      <c r="BE33" s="844"/>
      <c r="BF33" s="844"/>
      <c r="BG33" s="844"/>
      <c r="BH33" s="844"/>
      <c r="BI33" s="845"/>
      <c r="BJ33" s="203"/>
      <c r="BK33" s="203"/>
      <c r="BL33" s="203"/>
      <c r="BM33" s="203"/>
      <c r="BN33" s="203"/>
      <c r="BO33" s="216"/>
      <c r="BP33" s="216"/>
      <c r="BQ33" s="213">
        <v>27</v>
      </c>
      <c r="BR33" s="214"/>
      <c r="BS33" s="785"/>
      <c r="BT33" s="786"/>
      <c r="BU33" s="786"/>
      <c r="BV33" s="786"/>
      <c r="BW33" s="786"/>
      <c r="BX33" s="786"/>
      <c r="BY33" s="786"/>
      <c r="BZ33" s="786"/>
      <c r="CA33" s="786"/>
      <c r="CB33" s="786"/>
      <c r="CC33" s="786"/>
      <c r="CD33" s="786"/>
      <c r="CE33" s="786"/>
      <c r="CF33" s="786"/>
      <c r="CG33" s="787"/>
      <c r="CH33" s="798"/>
      <c r="CI33" s="799"/>
      <c r="CJ33" s="799"/>
      <c r="CK33" s="799"/>
      <c r="CL33" s="800"/>
      <c r="CM33" s="798"/>
      <c r="CN33" s="799"/>
      <c r="CO33" s="799"/>
      <c r="CP33" s="799"/>
      <c r="CQ33" s="800"/>
      <c r="CR33" s="798"/>
      <c r="CS33" s="799"/>
      <c r="CT33" s="799"/>
      <c r="CU33" s="799"/>
      <c r="CV33" s="800"/>
      <c r="CW33" s="798"/>
      <c r="CX33" s="799"/>
      <c r="CY33" s="799"/>
      <c r="CZ33" s="799"/>
      <c r="DA33" s="800"/>
      <c r="DB33" s="798"/>
      <c r="DC33" s="799"/>
      <c r="DD33" s="799"/>
      <c r="DE33" s="799"/>
      <c r="DF33" s="800"/>
      <c r="DG33" s="798"/>
      <c r="DH33" s="799"/>
      <c r="DI33" s="799"/>
      <c r="DJ33" s="799"/>
      <c r="DK33" s="800"/>
      <c r="DL33" s="798"/>
      <c r="DM33" s="799"/>
      <c r="DN33" s="799"/>
      <c r="DO33" s="799"/>
      <c r="DP33" s="800"/>
      <c r="DQ33" s="798"/>
      <c r="DR33" s="799"/>
      <c r="DS33" s="799"/>
      <c r="DT33" s="799"/>
      <c r="DU33" s="800"/>
      <c r="DV33" s="801"/>
      <c r="DW33" s="802"/>
      <c r="DX33" s="802"/>
      <c r="DY33" s="802"/>
      <c r="DZ33" s="803"/>
      <c r="EA33" s="197"/>
    </row>
    <row r="34" spans="1:131" s="198" customFormat="1" ht="26.45" customHeight="1" x14ac:dyDescent="0.15">
      <c r="A34" s="217">
        <v>7</v>
      </c>
      <c r="B34" s="774"/>
      <c r="C34" s="775"/>
      <c r="D34" s="775"/>
      <c r="E34" s="775"/>
      <c r="F34" s="775"/>
      <c r="G34" s="775"/>
      <c r="H34" s="775"/>
      <c r="I34" s="775"/>
      <c r="J34" s="775"/>
      <c r="K34" s="775"/>
      <c r="L34" s="775"/>
      <c r="M34" s="775"/>
      <c r="N34" s="775"/>
      <c r="O34" s="775"/>
      <c r="P34" s="776"/>
      <c r="Q34" s="777"/>
      <c r="R34" s="754"/>
      <c r="S34" s="754"/>
      <c r="T34" s="754"/>
      <c r="U34" s="754"/>
      <c r="V34" s="754"/>
      <c r="W34" s="754"/>
      <c r="X34" s="754"/>
      <c r="Y34" s="754"/>
      <c r="Z34" s="754"/>
      <c r="AA34" s="754"/>
      <c r="AB34" s="754"/>
      <c r="AC34" s="754"/>
      <c r="AD34" s="754"/>
      <c r="AE34" s="755"/>
      <c r="AF34" s="778"/>
      <c r="AG34" s="779"/>
      <c r="AH34" s="779"/>
      <c r="AI34" s="779"/>
      <c r="AJ34" s="780"/>
      <c r="AK34" s="846"/>
      <c r="AL34" s="847"/>
      <c r="AM34" s="847"/>
      <c r="AN34" s="847"/>
      <c r="AO34" s="847"/>
      <c r="AP34" s="847"/>
      <c r="AQ34" s="847"/>
      <c r="AR34" s="847"/>
      <c r="AS34" s="847"/>
      <c r="AT34" s="847"/>
      <c r="AU34" s="847"/>
      <c r="AV34" s="847"/>
      <c r="AW34" s="847"/>
      <c r="AX34" s="847"/>
      <c r="AY34" s="847"/>
      <c r="AZ34" s="848"/>
      <c r="BA34" s="848"/>
      <c r="BB34" s="848"/>
      <c r="BC34" s="848"/>
      <c r="BD34" s="848"/>
      <c r="BE34" s="844"/>
      <c r="BF34" s="844"/>
      <c r="BG34" s="844"/>
      <c r="BH34" s="844"/>
      <c r="BI34" s="845"/>
      <c r="BJ34" s="203"/>
      <c r="BK34" s="203"/>
      <c r="BL34" s="203"/>
      <c r="BM34" s="203"/>
      <c r="BN34" s="203"/>
      <c r="BO34" s="216"/>
      <c r="BP34" s="216"/>
      <c r="BQ34" s="213">
        <v>28</v>
      </c>
      <c r="BR34" s="214"/>
      <c r="BS34" s="785"/>
      <c r="BT34" s="786"/>
      <c r="BU34" s="786"/>
      <c r="BV34" s="786"/>
      <c r="BW34" s="786"/>
      <c r="BX34" s="786"/>
      <c r="BY34" s="786"/>
      <c r="BZ34" s="786"/>
      <c r="CA34" s="786"/>
      <c r="CB34" s="786"/>
      <c r="CC34" s="786"/>
      <c r="CD34" s="786"/>
      <c r="CE34" s="786"/>
      <c r="CF34" s="786"/>
      <c r="CG34" s="787"/>
      <c r="CH34" s="798"/>
      <c r="CI34" s="799"/>
      <c r="CJ34" s="799"/>
      <c r="CK34" s="799"/>
      <c r="CL34" s="800"/>
      <c r="CM34" s="798"/>
      <c r="CN34" s="799"/>
      <c r="CO34" s="799"/>
      <c r="CP34" s="799"/>
      <c r="CQ34" s="800"/>
      <c r="CR34" s="798"/>
      <c r="CS34" s="799"/>
      <c r="CT34" s="799"/>
      <c r="CU34" s="799"/>
      <c r="CV34" s="800"/>
      <c r="CW34" s="798"/>
      <c r="CX34" s="799"/>
      <c r="CY34" s="799"/>
      <c r="CZ34" s="799"/>
      <c r="DA34" s="800"/>
      <c r="DB34" s="798"/>
      <c r="DC34" s="799"/>
      <c r="DD34" s="799"/>
      <c r="DE34" s="799"/>
      <c r="DF34" s="800"/>
      <c r="DG34" s="798"/>
      <c r="DH34" s="799"/>
      <c r="DI34" s="799"/>
      <c r="DJ34" s="799"/>
      <c r="DK34" s="800"/>
      <c r="DL34" s="798"/>
      <c r="DM34" s="799"/>
      <c r="DN34" s="799"/>
      <c r="DO34" s="799"/>
      <c r="DP34" s="800"/>
      <c r="DQ34" s="798"/>
      <c r="DR34" s="799"/>
      <c r="DS34" s="799"/>
      <c r="DT34" s="799"/>
      <c r="DU34" s="800"/>
      <c r="DV34" s="801"/>
      <c r="DW34" s="802"/>
      <c r="DX34" s="802"/>
      <c r="DY34" s="802"/>
      <c r="DZ34" s="803"/>
      <c r="EA34" s="197"/>
    </row>
    <row r="35" spans="1:131" s="198" customFormat="1" ht="26.45" customHeight="1" x14ac:dyDescent="0.15">
      <c r="A35" s="217">
        <v>8</v>
      </c>
      <c r="B35" s="774"/>
      <c r="C35" s="775"/>
      <c r="D35" s="775"/>
      <c r="E35" s="775"/>
      <c r="F35" s="775"/>
      <c r="G35" s="775"/>
      <c r="H35" s="775"/>
      <c r="I35" s="775"/>
      <c r="J35" s="775"/>
      <c r="K35" s="775"/>
      <c r="L35" s="775"/>
      <c r="M35" s="775"/>
      <c r="N35" s="775"/>
      <c r="O35" s="775"/>
      <c r="P35" s="776"/>
      <c r="Q35" s="777"/>
      <c r="R35" s="754"/>
      <c r="S35" s="754"/>
      <c r="T35" s="754"/>
      <c r="U35" s="754"/>
      <c r="V35" s="754"/>
      <c r="W35" s="754"/>
      <c r="X35" s="754"/>
      <c r="Y35" s="754"/>
      <c r="Z35" s="754"/>
      <c r="AA35" s="754"/>
      <c r="AB35" s="754"/>
      <c r="AC35" s="754"/>
      <c r="AD35" s="754"/>
      <c r="AE35" s="755"/>
      <c r="AF35" s="778"/>
      <c r="AG35" s="779"/>
      <c r="AH35" s="779"/>
      <c r="AI35" s="779"/>
      <c r="AJ35" s="780"/>
      <c r="AK35" s="846"/>
      <c r="AL35" s="847"/>
      <c r="AM35" s="847"/>
      <c r="AN35" s="847"/>
      <c r="AO35" s="847"/>
      <c r="AP35" s="847"/>
      <c r="AQ35" s="847"/>
      <c r="AR35" s="847"/>
      <c r="AS35" s="847"/>
      <c r="AT35" s="847"/>
      <c r="AU35" s="847"/>
      <c r="AV35" s="847"/>
      <c r="AW35" s="847"/>
      <c r="AX35" s="847"/>
      <c r="AY35" s="847"/>
      <c r="AZ35" s="848"/>
      <c r="BA35" s="848"/>
      <c r="BB35" s="848"/>
      <c r="BC35" s="848"/>
      <c r="BD35" s="848"/>
      <c r="BE35" s="844"/>
      <c r="BF35" s="844"/>
      <c r="BG35" s="844"/>
      <c r="BH35" s="844"/>
      <c r="BI35" s="845"/>
      <c r="BJ35" s="203"/>
      <c r="BK35" s="203"/>
      <c r="BL35" s="203"/>
      <c r="BM35" s="203"/>
      <c r="BN35" s="203"/>
      <c r="BO35" s="216"/>
      <c r="BP35" s="216"/>
      <c r="BQ35" s="213">
        <v>29</v>
      </c>
      <c r="BR35" s="214"/>
      <c r="BS35" s="785"/>
      <c r="BT35" s="786"/>
      <c r="BU35" s="786"/>
      <c r="BV35" s="786"/>
      <c r="BW35" s="786"/>
      <c r="BX35" s="786"/>
      <c r="BY35" s="786"/>
      <c r="BZ35" s="786"/>
      <c r="CA35" s="786"/>
      <c r="CB35" s="786"/>
      <c r="CC35" s="786"/>
      <c r="CD35" s="786"/>
      <c r="CE35" s="786"/>
      <c r="CF35" s="786"/>
      <c r="CG35" s="787"/>
      <c r="CH35" s="798"/>
      <c r="CI35" s="799"/>
      <c r="CJ35" s="799"/>
      <c r="CK35" s="799"/>
      <c r="CL35" s="800"/>
      <c r="CM35" s="798"/>
      <c r="CN35" s="799"/>
      <c r="CO35" s="799"/>
      <c r="CP35" s="799"/>
      <c r="CQ35" s="800"/>
      <c r="CR35" s="798"/>
      <c r="CS35" s="799"/>
      <c r="CT35" s="799"/>
      <c r="CU35" s="799"/>
      <c r="CV35" s="800"/>
      <c r="CW35" s="798"/>
      <c r="CX35" s="799"/>
      <c r="CY35" s="799"/>
      <c r="CZ35" s="799"/>
      <c r="DA35" s="800"/>
      <c r="DB35" s="798"/>
      <c r="DC35" s="799"/>
      <c r="DD35" s="799"/>
      <c r="DE35" s="799"/>
      <c r="DF35" s="800"/>
      <c r="DG35" s="798"/>
      <c r="DH35" s="799"/>
      <c r="DI35" s="799"/>
      <c r="DJ35" s="799"/>
      <c r="DK35" s="800"/>
      <c r="DL35" s="798"/>
      <c r="DM35" s="799"/>
      <c r="DN35" s="799"/>
      <c r="DO35" s="799"/>
      <c r="DP35" s="800"/>
      <c r="DQ35" s="798"/>
      <c r="DR35" s="799"/>
      <c r="DS35" s="799"/>
      <c r="DT35" s="799"/>
      <c r="DU35" s="800"/>
      <c r="DV35" s="801"/>
      <c r="DW35" s="802"/>
      <c r="DX35" s="802"/>
      <c r="DY35" s="802"/>
      <c r="DZ35" s="803"/>
      <c r="EA35" s="197"/>
    </row>
    <row r="36" spans="1:131" s="198" customFormat="1" ht="26.45" customHeight="1" x14ac:dyDescent="0.15">
      <c r="A36" s="217">
        <v>9</v>
      </c>
      <c r="B36" s="774"/>
      <c r="C36" s="775"/>
      <c r="D36" s="775"/>
      <c r="E36" s="775"/>
      <c r="F36" s="775"/>
      <c r="G36" s="775"/>
      <c r="H36" s="775"/>
      <c r="I36" s="775"/>
      <c r="J36" s="775"/>
      <c r="K36" s="775"/>
      <c r="L36" s="775"/>
      <c r="M36" s="775"/>
      <c r="N36" s="775"/>
      <c r="O36" s="775"/>
      <c r="P36" s="776"/>
      <c r="Q36" s="777"/>
      <c r="R36" s="754"/>
      <c r="S36" s="754"/>
      <c r="T36" s="754"/>
      <c r="U36" s="754"/>
      <c r="V36" s="754"/>
      <c r="W36" s="754"/>
      <c r="X36" s="754"/>
      <c r="Y36" s="754"/>
      <c r="Z36" s="754"/>
      <c r="AA36" s="754"/>
      <c r="AB36" s="754"/>
      <c r="AC36" s="754"/>
      <c r="AD36" s="754"/>
      <c r="AE36" s="755"/>
      <c r="AF36" s="778"/>
      <c r="AG36" s="779"/>
      <c r="AH36" s="779"/>
      <c r="AI36" s="779"/>
      <c r="AJ36" s="780"/>
      <c r="AK36" s="846"/>
      <c r="AL36" s="847"/>
      <c r="AM36" s="847"/>
      <c r="AN36" s="847"/>
      <c r="AO36" s="847"/>
      <c r="AP36" s="847"/>
      <c r="AQ36" s="847"/>
      <c r="AR36" s="847"/>
      <c r="AS36" s="847"/>
      <c r="AT36" s="847"/>
      <c r="AU36" s="847"/>
      <c r="AV36" s="847"/>
      <c r="AW36" s="847"/>
      <c r="AX36" s="847"/>
      <c r="AY36" s="847"/>
      <c r="AZ36" s="848"/>
      <c r="BA36" s="848"/>
      <c r="BB36" s="848"/>
      <c r="BC36" s="848"/>
      <c r="BD36" s="848"/>
      <c r="BE36" s="844"/>
      <c r="BF36" s="844"/>
      <c r="BG36" s="844"/>
      <c r="BH36" s="844"/>
      <c r="BI36" s="845"/>
      <c r="BJ36" s="203"/>
      <c r="BK36" s="203"/>
      <c r="BL36" s="203"/>
      <c r="BM36" s="203"/>
      <c r="BN36" s="203"/>
      <c r="BO36" s="216"/>
      <c r="BP36" s="216"/>
      <c r="BQ36" s="213">
        <v>30</v>
      </c>
      <c r="BR36" s="214"/>
      <c r="BS36" s="785"/>
      <c r="BT36" s="786"/>
      <c r="BU36" s="786"/>
      <c r="BV36" s="786"/>
      <c r="BW36" s="786"/>
      <c r="BX36" s="786"/>
      <c r="BY36" s="786"/>
      <c r="BZ36" s="786"/>
      <c r="CA36" s="786"/>
      <c r="CB36" s="786"/>
      <c r="CC36" s="786"/>
      <c r="CD36" s="786"/>
      <c r="CE36" s="786"/>
      <c r="CF36" s="786"/>
      <c r="CG36" s="787"/>
      <c r="CH36" s="798"/>
      <c r="CI36" s="799"/>
      <c r="CJ36" s="799"/>
      <c r="CK36" s="799"/>
      <c r="CL36" s="800"/>
      <c r="CM36" s="798"/>
      <c r="CN36" s="799"/>
      <c r="CO36" s="799"/>
      <c r="CP36" s="799"/>
      <c r="CQ36" s="800"/>
      <c r="CR36" s="798"/>
      <c r="CS36" s="799"/>
      <c r="CT36" s="799"/>
      <c r="CU36" s="799"/>
      <c r="CV36" s="800"/>
      <c r="CW36" s="798"/>
      <c r="CX36" s="799"/>
      <c r="CY36" s="799"/>
      <c r="CZ36" s="799"/>
      <c r="DA36" s="800"/>
      <c r="DB36" s="798"/>
      <c r="DC36" s="799"/>
      <c r="DD36" s="799"/>
      <c r="DE36" s="799"/>
      <c r="DF36" s="800"/>
      <c r="DG36" s="798"/>
      <c r="DH36" s="799"/>
      <c r="DI36" s="799"/>
      <c r="DJ36" s="799"/>
      <c r="DK36" s="800"/>
      <c r="DL36" s="798"/>
      <c r="DM36" s="799"/>
      <c r="DN36" s="799"/>
      <c r="DO36" s="799"/>
      <c r="DP36" s="800"/>
      <c r="DQ36" s="798"/>
      <c r="DR36" s="799"/>
      <c r="DS36" s="799"/>
      <c r="DT36" s="799"/>
      <c r="DU36" s="800"/>
      <c r="DV36" s="801"/>
      <c r="DW36" s="802"/>
      <c r="DX36" s="802"/>
      <c r="DY36" s="802"/>
      <c r="DZ36" s="803"/>
      <c r="EA36" s="197"/>
    </row>
    <row r="37" spans="1:131" s="198" customFormat="1" ht="26.45" customHeight="1" x14ac:dyDescent="0.15">
      <c r="A37" s="217">
        <v>10</v>
      </c>
      <c r="B37" s="774"/>
      <c r="C37" s="775"/>
      <c r="D37" s="775"/>
      <c r="E37" s="775"/>
      <c r="F37" s="775"/>
      <c r="G37" s="775"/>
      <c r="H37" s="775"/>
      <c r="I37" s="775"/>
      <c r="J37" s="775"/>
      <c r="K37" s="775"/>
      <c r="L37" s="775"/>
      <c r="M37" s="775"/>
      <c r="N37" s="775"/>
      <c r="O37" s="775"/>
      <c r="P37" s="776"/>
      <c r="Q37" s="777"/>
      <c r="R37" s="754"/>
      <c r="S37" s="754"/>
      <c r="T37" s="754"/>
      <c r="U37" s="754"/>
      <c r="V37" s="754"/>
      <c r="W37" s="754"/>
      <c r="X37" s="754"/>
      <c r="Y37" s="754"/>
      <c r="Z37" s="754"/>
      <c r="AA37" s="754"/>
      <c r="AB37" s="754"/>
      <c r="AC37" s="754"/>
      <c r="AD37" s="754"/>
      <c r="AE37" s="755"/>
      <c r="AF37" s="778"/>
      <c r="AG37" s="779"/>
      <c r="AH37" s="779"/>
      <c r="AI37" s="779"/>
      <c r="AJ37" s="780"/>
      <c r="AK37" s="846"/>
      <c r="AL37" s="847"/>
      <c r="AM37" s="847"/>
      <c r="AN37" s="847"/>
      <c r="AO37" s="847"/>
      <c r="AP37" s="847"/>
      <c r="AQ37" s="847"/>
      <c r="AR37" s="847"/>
      <c r="AS37" s="847"/>
      <c r="AT37" s="847"/>
      <c r="AU37" s="847"/>
      <c r="AV37" s="847"/>
      <c r="AW37" s="847"/>
      <c r="AX37" s="847"/>
      <c r="AY37" s="847"/>
      <c r="AZ37" s="848"/>
      <c r="BA37" s="848"/>
      <c r="BB37" s="848"/>
      <c r="BC37" s="848"/>
      <c r="BD37" s="848"/>
      <c r="BE37" s="844"/>
      <c r="BF37" s="844"/>
      <c r="BG37" s="844"/>
      <c r="BH37" s="844"/>
      <c r="BI37" s="845"/>
      <c r="BJ37" s="203"/>
      <c r="BK37" s="203"/>
      <c r="BL37" s="203"/>
      <c r="BM37" s="203"/>
      <c r="BN37" s="203"/>
      <c r="BO37" s="216"/>
      <c r="BP37" s="216"/>
      <c r="BQ37" s="213">
        <v>31</v>
      </c>
      <c r="BR37" s="214"/>
      <c r="BS37" s="785"/>
      <c r="BT37" s="786"/>
      <c r="BU37" s="786"/>
      <c r="BV37" s="786"/>
      <c r="BW37" s="786"/>
      <c r="BX37" s="786"/>
      <c r="BY37" s="786"/>
      <c r="BZ37" s="786"/>
      <c r="CA37" s="786"/>
      <c r="CB37" s="786"/>
      <c r="CC37" s="786"/>
      <c r="CD37" s="786"/>
      <c r="CE37" s="786"/>
      <c r="CF37" s="786"/>
      <c r="CG37" s="787"/>
      <c r="CH37" s="798"/>
      <c r="CI37" s="799"/>
      <c r="CJ37" s="799"/>
      <c r="CK37" s="799"/>
      <c r="CL37" s="800"/>
      <c r="CM37" s="798"/>
      <c r="CN37" s="799"/>
      <c r="CO37" s="799"/>
      <c r="CP37" s="799"/>
      <c r="CQ37" s="800"/>
      <c r="CR37" s="798"/>
      <c r="CS37" s="799"/>
      <c r="CT37" s="799"/>
      <c r="CU37" s="799"/>
      <c r="CV37" s="800"/>
      <c r="CW37" s="798"/>
      <c r="CX37" s="799"/>
      <c r="CY37" s="799"/>
      <c r="CZ37" s="799"/>
      <c r="DA37" s="800"/>
      <c r="DB37" s="798"/>
      <c r="DC37" s="799"/>
      <c r="DD37" s="799"/>
      <c r="DE37" s="799"/>
      <c r="DF37" s="800"/>
      <c r="DG37" s="798"/>
      <c r="DH37" s="799"/>
      <c r="DI37" s="799"/>
      <c r="DJ37" s="799"/>
      <c r="DK37" s="800"/>
      <c r="DL37" s="798"/>
      <c r="DM37" s="799"/>
      <c r="DN37" s="799"/>
      <c r="DO37" s="799"/>
      <c r="DP37" s="800"/>
      <c r="DQ37" s="798"/>
      <c r="DR37" s="799"/>
      <c r="DS37" s="799"/>
      <c r="DT37" s="799"/>
      <c r="DU37" s="800"/>
      <c r="DV37" s="801"/>
      <c r="DW37" s="802"/>
      <c r="DX37" s="802"/>
      <c r="DY37" s="802"/>
      <c r="DZ37" s="803"/>
      <c r="EA37" s="197"/>
    </row>
    <row r="38" spans="1:131" s="198" customFormat="1" ht="26.45" customHeight="1" x14ac:dyDescent="0.15">
      <c r="A38" s="217">
        <v>11</v>
      </c>
      <c r="B38" s="774"/>
      <c r="C38" s="775"/>
      <c r="D38" s="775"/>
      <c r="E38" s="775"/>
      <c r="F38" s="775"/>
      <c r="G38" s="775"/>
      <c r="H38" s="775"/>
      <c r="I38" s="775"/>
      <c r="J38" s="775"/>
      <c r="K38" s="775"/>
      <c r="L38" s="775"/>
      <c r="M38" s="775"/>
      <c r="N38" s="775"/>
      <c r="O38" s="775"/>
      <c r="P38" s="776"/>
      <c r="Q38" s="777"/>
      <c r="R38" s="754"/>
      <c r="S38" s="754"/>
      <c r="T38" s="754"/>
      <c r="U38" s="754"/>
      <c r="V38" s="754"/>
      <c r="W38" s="754"/>
      <c r="X38" s="754"/>
      <c r="Y38" s="754"/>
      <c r="Z38" s="754"/>
      <c r="AA38" s="754"/>
      <c r="AB38" s="754"/>
      <c r="AC38" s="754"/>
      <c r="AD38" s="754"/>
      <c r="AE38" s="755"/>
      <c r="AF38" s="778"/>
      <c r="AG38" s="779"/>
      <c r="AH38" s="779"/>
      <c r="AI38" s="779"/>
      <c r="AJ38" s="780"/>
      <c r="AK38" s="846"/>
      <c r="AL38" s="847"/>
      <c r="AM38" s="847"/>
      <c r="AN38" s="847"/>
      <c r="AO38" s="847"/>
      <c r="AP38" s="847"/>
      <c r="AQ38" s="847"/>
      <c r="AR38" s="847"/>
      <c r="AS38" s="847"/>
      <c r="AT38" s="847"/>
      <c r="AU38" s="847"/>
      <c r="AV38" s="847"/>
      <c r="AW38" s="847"/>
      <c r="AX38" s="847"/>
      <c r="AY38" s="847"/>
      <c r="AZ38" s="848"/>
      <c r="BA38" s="848"/>
      <c r="BB38" s="848"/>
      <c r="BC38" s="848"/>
      <c r="BD38" s="848"/>
      <c r="BE38" s="844"/>
      <c r="BF38" s="844"/>
      <c r="BG38" s="844"/>
      <c r="BH38" s="844"/>
      <c r="BI38" s="845"/>
      <c r="BJ38" s="203"/>
      <c r="BK38" s="203"/>
      <c r="BL38" s="203"/>
      <c r="BM38" s="203"/>
      <c r="BN38" s="203"/>
      <c r="BO38" s="216"/>
      <c r="BP38" s="216"/>
      <c r="BQ38" s="213">
        <v>32</v>
      </c>
      <c r="BR38" s="214"/>
      <c r="BS38" s="785"/>
      <c r="BT38" s="786"/>
      <c r="BU38" s="786"/>
      <c r="BV38" s="786"/>
      <c r="BW38" s="786"/>
      <c r="BX38" s="786"/>
      <c r="BY38" s="786"/>
      <c r="BZ38" s="786"/>
      <c r="CA38" s="786"/>
      <c r="CB38" s="786"/>
      <c r="CC38" s="786"/>
      <c r="CD38" s="786"/>
      <c r="CE38" s="786"/>
      <c r="CF38" s="786"/>
      <c r="CG38" s="787"/>
      <c r="CH38" s="798"/>
      <c r="CI38" s="799"/>
      <c r="CJ38" s="799"/>
      <c r="CK38" s="799"/>
      <c r="CL38" s="800"/>
      <c r="CM38" s="798"/>
      <c r="CN38" s="799"/>
      <c r="CO38" s="799"/>
      <c r="CP38" s="799"/>
      <c r="CQ38" s="800"/>
      <c r="CR38" s="798"/>
      <c r="CS38" s="799"/>
      <c r="CT38" s="799"/>
      <c r="CU38" s="799"/>
      <c r="CV38" s="800"/>
      <c r="CW38" s="798"/>
      <c r="CX38" s="799"/>
      <c r="CY38" s="799"/>
      <c r="CZ38" s="799"/>
      <c r="DA38" s="800"/>
      <c r="DB38" s="798"/>
      <c r="DC38" s="799"/>
      <c r="DD38" s="799"/>
      <c r="DE38" s="799"/>
      <c r="DF38" s="800"/>
      <c r="DG38" s="798"/>
      <c r="DH38" s="799"/>
      <c r="DI38" s="799"/>
      <c r="DJ38" s="799"/>
      <c r="DK38" s="800"/>
      <c r="DL38" s="798"/>
      <c r="DM38" s="799"/>
      <c r="DN38" s="799"/>
      <c r="DO38" s="799"/>
      <c r="DP38" s="800"/>
      <c r="DQ38" s="798"/>
      <c r="DR38" s="799"/>
      <c r="DS38" s="799"/>
      <c r="DT38" s="799"/>
      <c r="DU38" s="800"/>
      <c r="DV38" s="801"/>
      <c r="DW38" s="802"/>
      <c r="DX38" s="802"/>
      <c r="DY38" s="802"/>
      <c r="DZ38" s="803"/>
      <c r="EA38" s="197"/>
    </row>
    <row r="39" spans="1:131" s="198" customFormat="1" ht="26.45" customHeight="1" x14ac:dyDescent="0.15">
      <c r="A39" s="217">
        <v>12</v>
      </c>
      <c r="B39" s="774"/>
      <c r="C39" s="775"/>
      <c r="D39" s="775"/>
      <c r="E39" s="775"/>
      <c r="F39" s="775"/>
      <c r="G39" s="775"/>
      <c r="H39" s="775"/>
      <c r="I39" s="775"/>
      <c r="J39" s="775"/>
      <c r="K39" s="775"/>
      <c r="L39" s="775"/>
      <c r="M39" s="775"/>
      <c r="N39" s="775"/>
      <c r="O39" s="775"/>
      <c r="P39" s="776"/>
      <c r="Q39" s="777"/>
      <c r="R39" s="754"/>
      <c r="S39" s="754"/>
      <c r="T39" s="754"/>
      <c r="U39" s="754"/>
      <c r="V39" s="754"/>
      <c r="W39" s="754"/>
      <c r="X39" s="754"/>
      <c r="Y39" s="754"/>
      <c r="Z39" s="754"/>
      <c r="AA39" s="754"/>
      <c r="AB39" s="754"/>
      <c r="AC39" s="754"/>
      <c r="AD39" s="754"/>
      <c r="AE39" s="755"/>
      <c r="AF39" s="778"/>
      <c r="AG39" s="779"/>
      <c r="AH39" s="779"/>
      <c r="AI39" s="779"/>
      <c r="AJ39" s="780"/>
      <c r="AK39" s="846"/>
      <c r="AL39" s="847"/>
      <c r="AM39" s="847"/>
      <c r="AN39" s="847"/>
      <c r="AO39" s="847"/>
      <c r="AP39" s="847"/>
      <c r="AQ39" s="847"/>
      <c r="AR39" s="847"/>
      <c r="AS39" s="847"/>
      <c r="AT39" s="847"/>
      <c r="AU39" s="847"/>
      <c r="AV39" s="847"/>
      <c r="AW39" s="847"/>
      <c r="AX39" s="847"/>
      <c r="AY39" s="847"/>
      <c r="AZ39" s="848"/>
      <c r="BA39" s="848"/>
      <c r="BB39" s="848"/>
      <c r="BC39" s="848"/>
      <c r="BD39" s="848"/>
      <c r="BE39" s="844"/>
      <c r="BF39" s="844"/>
      <c r="BG39" s="844"/>
      <c r="BH39" s="844"/>
      <c r="BI39" s="845"/>
      <c r="BJ39" s="203"/>
      <c r="BK39" s="203"/>
      <c r="BL39" s="203"/>
      <c r="BM39" s="203"/>
      <c r="BN39" s="203"/>
      <c r="BO39" s="216"/>
      <c r="BP39" s="216"/>
      <c r="BQ39" s="213">
        <v>33</v>
      </c>
      <c r="BR39" s="214"/>
      <c r="BS39" s="785"/>
      <c r="BT39" s="786"/>
      <c r="BU39" s="786"/>
      <c r="BV39" s="786"/>
      <c r="BW39" s="786"/>
      <c r="BX39" s="786"/>
      <c r="BY39" s="786"/>
      <c r="BZ39" s="786"/>
      <c r="CA39" s="786"/>
      <c r="CB39" s="786"/>
      <c r="CC39" s="786"/>
      <c r="CD39" s="786"/>
      <c r="CE39" s="786"/>
      <c r="CF39" s="786"/>
      <c r="CG39" s="787"/>
      <c r="CH39" s="798"/>
      <c r="CI39" s="799"/>
      <c r="CJ39" s="799"/>
      <c r="CK39" s="799"/>
      <c r="CL39" s="800"/>
      <c r="CM39" s="798"/>
      <c r="CN39" s="799"/>
      <c r="CO39" s="799"/>
      <c r="CP39" s="799"/>
      <c r="CQ39" s="800"/>
      <c r="CR39" s="798"/>
      <c r="CS39" s="799"/>
      <c r="CT39" s="799"/>
      <c r="CU39" s="799"/>
      <c r="CV39" s="800"/>
      <c r="CW39" s="798"/>
      <c r="CX39" s="799"/>
      <c r="CY39" s="799"/>
      <c r="CZ39" s="799"/>
      <c r="DA39" s="800"/>
      <c r="DB39" s="798"/>
      <c r="DC39" s="799"/>
      <c r="DD39" s="799"/>
      <c r="DE39" s="799"/>
      <c r="DF39" s="800"/>
      <c r="DG39" s="798"/>
      <c r="DH39" s="799"/>
      <c r="DI39" s="799"/>
      <c r="DJ39" s="799"/>
      <c r="DK39" s="800"/>
      <c r="DL39" s="798"/>
      <c r="DM39" s="799"/>
      <c r="DN39" s="799"/>
      <c r="DO39" s="799"/>
      <c r="DP39" s="800"/>
      <c r="DQ39" s="798"/>
      <c r="DR39" s="799"/>
      <c r="DS39" s="799"/>
      <c r="DT39" s="799"/>
      <c r="DU39" s="800"/>
      <c r="DV39" s="801"/>
      <c r="DW39" s="802"/>
      <c r="DX39" s="802"/>
      <c r="DY39" s="802"/>
      <c r="DZ39" s="803"/>
      <c r="EA39" s="197"/>
    </row>
    <row r="40" spans="1:131" s="198" customFormat="1" ht="26.45" customHeight="1" x14ac:dyDescent="0.15">
      <c r="A40" s="212">
        <v>13</v>
      </c>
      <c r="B40" s="774"/>
      <c r="C40" s="775"/>
      <c r="D40" s="775"/>
      <c r="E40" s="775"/>
      <c r="F40" s="775"/>
      <c r="G40" s="775"/>
      <c r="H40" s="775"/>
      <c r="I40" s="775"/>
      <c r="J40" s="775"/>
      <c r="K40" s="775"/>
      <c r="L40" s="775"/>
      <c r="M40" s="775"/>
      <c r="N40" s="775"/>
      <c r="O40" s="775"/>
      <c r="P40" s="776"/>
      <c r="Q40" s="777"/>
      <c r="R40" s="754"/>
      <c r="S40" s="754"/>
      <c r="T40" s="754"/>
      <c r="U40" s="754"/>
      <c r="V40" s="754"/>
      <c r="W40" s="754"/>
      <c r="X40" s="754"/>
      <c r="Y40" s="754"/>
      <c r="Z40" s="754"/>
      <c r="AA40" s="754"/>
      <c r="AB40" s="754"/>
      <c r="AC40" s="754"/>
      <c r="AD40" s="754"/>
      <c r="AE40" s="755"/>
      <c r="AF40" s="778"/>
      <c r="AG40" s="779"/>
      <c r="AH40" s="779"/>
      <c r="AI40" s="779"/>
      <c r="AJ40" s="780"/>
      <c r="AK40" s="846"/>
      <c r="AL40" s="847"/>
      <c r="AM40" s="847"/>
      <c r="AN40" s="847"/>
      <c r="AO40" s="847"/>
      <c r="AP40" s="847"/>
      <c r="AQ40" s="847"/>
      <c r="AR40" s="847"/>
      <c r="AS40" s="847"/>
      <c r="AT40" s="847"/>
      <c r="AU40" s="847"/>
      <c r="AV40" s="847"/>
      <c r="AW40" s="847"/>
      <c r="AX40" s="847"/>
      <c r="AY40" s="847"/>
      <c r="AZ40" s="848"/>
      <c r="BA40" s="848"/>
      <c r="BB40" s="848"/>
      <c r="BC40" s="848"/>
      <c r="BD40" s="848"/>
      <c r="BE40" s="844"/>
      <c r="BF40" s="844"/>
      <c r="BG40" s="844"/>
      <c r="BH40" s="844"/>
      <c r="BI40" s="845"/>
      <c r="BJ40" s="203"/>
      <c r="BK40" s="203"/>
      <c r="BL40" s="203"/>
      <c r="BM40" s="203"/>
      <c r="BN40" s="203"/>
      <c r="BO40" s="216"/>
      <c r="BP40" s="216"/>
      <c r="BQ40" s="213">
        <v>34</v>
      </c>
      <c r="BR40" s="214"/>
      <c r="BS40" s="785"/>
      <c r="BT40" s="786"/>
      <c r="BU40" s="786"/>
      <c r="BV40" s="786"/>
      <c r="BW40" s="786"/>
      <c r="BX40" s="786"/>
      <c r="BY40" s="786"/>
      <c r="BZ40" s="786"/>
      <c r="CA40" s="786"/>
      <c r="CB40" s="786"/>
      <c r="CC40" s="786"/>
      <c r="CD40" s="786"/>
      <c r="CE40" s="786"/>
      <c r="CF40" s="786"/>
      <c r="CG40" s="787"/>
      <c r="CH40" s="798"/>
      <c r="CI40" s="799"/>
      <c r="CJ40" s="799"/>
      <c r="CK40" s="799"/>
      <c r="CL40" s="800"/>
      <c r="CM40" s="798"/>
      <c r="CN40" s="799"/>
      <c r="CO40" s="799"/>
      <c r="CP40" s="799"/>
      <c r="CQ40" s="800"/>
      <c r="CR40" s="798"/>
      <c r="CS40" s="799"/>
      <c r="CT40" s="799"/>
      <c r="CU40" s="799"/>
      <c r="CV40" s="800"/>
      <c r="CW40" s="798"/>
      <c r="CX40" s="799"/>
      <c r="CY40" s="799"/>
      <c r="CZ40" s="799"/>
      <c r="DA40" s="800"/>
      <c r="DB40" s="798"/>
      <c r="DC40" s="799"/>
      <c r="DD40" s="799"/>
      <c r="DE40" s="799"/>
      <c r="DF40" s="800"/>
      <c r="DG40" s="798"/>
      <c r="DH40" s="799"/>
      <c r="DI40" s="799"/>
      <c r="DJ40" s="799"/>
      <c r="DK40" s="800"/>
      <c r="DL40" s="798"/>
      <c r="DM40" s="799"/>
      <c r="DN40" s="799"/>
      <c r="DO40" s="799"/>
      <c r="DP40" s="800"/>
      <c r="DQ40" s="798"/>
      <c r="DR40" s="799"/>
      <c r="DS40" s="799"/>
      <c r="DT40" s="799"/>
      <c r="DU40" s="800"/>
      <c r="DV40" s="801"/>
      <c r="DW40" s="802"/>
      <c r="DX40" s="802"/>
      <c r="DY40" s="802"/>
      <c r="DZ40" s="803"/>
      <c r="EA40" s="197"/>
    </row>
    <row r="41" spans="1:131" s="198" customFormat="1" ht="26.45" customHeight="1" x14ac:dyDescent="0.15">
      <c r="A41" s="212">
        <v>14</v>
      </c>
      <c r="B41" s="774"/>
      <c r="C41" s="775"/>
      <c r="D41" s="775"/>
      <c r="E41" s="775"/>
      <c r="F41" s="775"/>
      <c r="G41" s="775"/>
      <c r="H41" s="775"/>
      <c r="I41" s="775"/>
      <c r="J41" s="775"/>
      <c r="K41" s="775"/>
      <c r="L41" s="775"/>
      <c r="M41" s="775"/>
      <c r="N41" s="775"/>
      <c r="O41" s="775"/>
      <c r="P41" s="776"/>
      <c r="Q41" s="777"/>
      <c r="R41" s="754"/>
      <c r="S41" s="754"/>
      <c r="T41" s="754"/>
      <c r="U41" s="754"/>
      <c r="V41" s="754"/>
      <c r="W41" s="754"/>
      <c r="X41" s="754"/>
      <c r="Y41" s="754"/>
      <c r="Z41" s="754"/>
      <c r="AA41" s="754"/>
      <c r="AB41" s="754"/>
      <c r="AC41" s="754"/>
      <c r="AD41" s="754"/>
      <c r="AE41" s="755"/>
      <c r="AF41" s="778"/>
      <c r="AG41" s="779"/>
      <c r="AH41" s="779"/>
      <c r="AI41" s="779"/>
      <c r="AJ41" s="780"/>
      <c r="AK41" s="846"/>
      <c r="AL41" s="847"/>
      <c r="AM41" s="847"/>
      <c r="AN41" s="847"/>
      <c r="AO41" s="847"/>
      <c r="AP41" s="847"/>
      <c r="AQ41" s="847"/>
      <c r="AR41" s="847"/>
      <c r="AS41" s="847"/>
      <c r="AT41" s="847"/>
      <c r="AU41" s="847"/>
      <c r="AV41" s="847"/>
      <c r="AW41" s="847"/>
      <c r="AX41" s="847"/>
      <c r="AY41" s="847"/>
      <c r="AZ41" s="848"/>
      <c r="BA41" s="848"/>
      <c r="BB41" s="848"/>
      <c r="BC41" s="848"/>
      <c r="BD41" s="848"/>
      <c r="BE41" s="844"/>
      <c r="BF41" s="844"/>
      <c r="BG41" s="844"/>
      <c r="BH41" s="844"/>
      <c r="BI41" s="845"/>
      <c r="BJ41" s="203"/>
      <c r="BK41" s="203"/>
      <c r="BL41" s="203"/>
      <c r="BM41" s="203"/>
      <c r="BN41" s="203"/>
      <c r="BO41" s="216"/>
      <c r="BP41" s="216"/>
      <c r="BQ41" s="213">
        <v>35</v>
      </c>
      <c r="BR41" s="214"/>
      <c r="BS41" s="785"/>
      <c r="BT41" s="786"/>
      <c r="BU41" s="786"/>
      <c r="BV41" s="786"/>
      <c r="BW41" s="786"/>
      <c r="BX41" s="786"/>
      <c r="BY41" s="786"/>
      <c r="BZ41" s="786"/>
      <c r="CA41" s="786"/>
      <c r="CB41" s="786"/>
      <c r="CC41" s="786"/>
      <c r="CD41" s="786"/>
      <c r="CE41" s="786"/>
      <c r="CF41" s="786"/>
      <c r="CG41" s="787"/>
      <c r="CH41" s="798"/>
      <c r="CI41" s="799"/>
      <c r="CJ41" s="799"/>
      <c r="CK41" s="799"/>
      <c r="CL41" s="800"/>
      <c r="CM41" s="798"/>
      <c r="CN41" s="799"/>
      <c r="CO41" s="799"/>
      <c r="CP41" s="799"/>
      <c r="CQ41" s="800"/>
      <c r="CR41" s="798"/>
      <c r="CS41" s="799"/>
      <c r="CT41" s="799"/>
      <c r="CU41" s="799"/>
      <c r="CV41" s="800"/>
      <c r="CW41" s="798"/>
      <c r="CX41" s="799"/>
      <c r="CY41" s="799"/>
      <c r="CZ41" s="799"/>
      <c r="DA41" s="800"/>
      <c r="DB41" s="798"/>
      <c r="DC41" s="799"/>
      <c r="DD41" s="799"/>
      <c r="DE41" s="799"/>
      <c r="DF41" s="800"/>
      <c r="DG41" s="798"/>
      <c r="DH41" s="799"/>
      <c r="DI41" s="799"/>
      <c r="DJ41" s="799"/>
      <c r="DK41" s="800"/>
      <c r="DL41" s="798"/>
      <c r="DM41" s="799"/>
      <c r="DN41" s="799"/>
      <c r="DO41" s="799"/>
      <c r="DP41" s="800"/>
      <c r="DQ41" s="798"/>
      <c r="DR41" s="799"/>
      <c r="DS41" s="799"/>
      <c r="DT41" s="799"/>
      <c r="DU41" s="800"/>
      <c r="DV41" s="801"/>
      <c r="DW41" s="802"/>
      <c r="DX41" s="802"/>
      <c r="DY41" s="802"/>
      <c r="DZ41" s="803"/>
      <c r="EA41" s="197"/>
    </row>
    <row r="42" spans="1:131" s="198" customFormat="1" ht="26.45" customHeight="1" x14ac:dyDescent="0.15">
      <c r="A42" s="212">
        <v>15</v>
      </c>
      <c r="B42" s="774"/>
      <c r="C42" s="775"/>
      <c r="D42" s="775"/>
      <c r="E42" s="775"/>
      <c r="F42" s="775"/>
      <c r="G42" s="775"/>
      <c r="H42" s="775"/>
      <c r="I42" s="775"/>
      <c r="J42" s="775"/>
      <c r="K42" s="775"/>
      <c r="L42" s="775"/>
      <c r="M42" s="775"/>
      <c r="N42" s="775"/>
      <c r="O42" s="775"/>
      <c r="P42" s="776"/>
      <c r="Q42" s="777"/>
      <c r="R42" s="754"/>
      <c r="S42" s="754"/>
      <c r="T42" s="754"/>
      <c r="U42" s="754"/>
      <c r="V42" s="754"/>
      <c r="W42" s="754"/>
      <c r="X42" s="754"/>
      <c r="Y42" s="754"/>
      <c r="Z42" s="754"/>
      <c r="AA42" s="754"/>
      <c r="AB42" s="754"/>
      <c r="AC42" s="754"/>
      <c r="AD42" s="754"/>
      <c r="AE42" s="755"/>
      <c r="AF42" s="778"/>
      <c r="AG42" s="779"/>
      <c r="AH42" s="779"/>
      <c r="AI42" s="779"/>
      <c r="AJ42" s="780"/>
      <c r="AK42" s="846"/>
      <c r="AL42" s="847"/>
      <c r="AM42" s="847"/>
      <c r="AN42" s="847"/>
      <c r="AO42" s="847"/>
      <c r="AP42" s="847"/>
      <c r="AQ42" s="847"/>
      <c r="AR42" s="847"/>
      <c r="AS42" s="847"/>
      <c r="AT42" s="847"/>
      <c r="AU42" s="847"/>
      <c r="AV42" s="847"/>
      <c r="AW42" s="847"/>
      <c r="AX42" s="847"/>
      <c r="AY42" s="847"/>
      <c r="AZ42" s="848"/>
      <c r="BA42" s="848"/>
      <c r="BB42" s="848"/>
      <c r="BC42" s="848"/>
      <c r="BD42" s="848"/>
      <c r="BE42" s="844"/>
      <c r="BF42" s="844"/>
      <c r="BG42" s="844"/>
      <c r="BH42" s="844"/>
      <c r="BI42" s="845"/>
      <c r="BJ42" s="203"/>
      <c r="BK42" s="203"/>
      <c r="BL42" s="203"/>
      <c r="BM42" s="203"/>
      <c r="BN42" s="203"/>
      <c r="BO42" s="216"/>
      <c r="BP42" s="216"/>
      <c r="BQ42" s="213">
        <v>36</v>
      </c>
      <c r="BR42" s="214"/>
      <c r="BS42" s="785"/>
      <c r="BT42" s="786"/>
      <c r="BU42" s="786"/>
      <c r="BV42" s="786"/>
      <c r="BW42" s="786"/>
      <c r="BX42" s="786"/>
      <c r="BY42" s="786"/>
      <c r="BZ42" s="786"/>
      <c r="CA42" s="786"/>
      <c r="CB42" s="786"/>
      <c r="CC42" s="786"/>
      <c r="CD42" s="786"/>
      <c r="CE42" s="786"/>
      <c r="CF42" s="786"/>
      <c r="CG42" s="787"/>
      <c r="CH42" s="798"/>
      <c r="CI42" s="799"/>
      <c r="CJ42" s="799"/>
      <c r="CK42" s="799"/>
      <c r="CL42" s="800"/>
      <c r="CM42" s="798"/>
      <c r="CN42" s="799"/>
      <c r="CO42" s="799"/>
      <c r="CP42" s="799"/>
      <c r="CQ42" s="800"/>
      <c r="CR42" s="798"/>
      <c r="CS42" s="799"/>
      <c r="CT42" s="799"/>
      <c r="CU42" s="799"/>
      <c r="CV42" s="800"/>
      <c r="CW42" s="798"/>
      <c r="CX42" s="799"/>
      <c r="CY42" s="799"/>
      <c r="CZ42" s="799"/>
      <c r="DA42" s="800"/>
      <c r="DB42" s="798"/>
      <c r="DC42" s="799"/>
      <c r="DD42" s="799"/>
      <c r="DE42" s="799"/>
      <c r="DF42" s="800"/>
      <c r="DG42" s="798"/>
      <c r="DH42" s="799"/>
      <c r="DI42" s="799"/>
      <c r="DJ42" s="799"/>
      <c r="DK42" s="800"/>
      <c r="DL42" s="798"/>
      <c r="DM42" s="799"/>
      <c r="DN42" s="799"/>
      <c r="DO42" s="799"/>
      <c r="DP42" s="800"/>
      <c r="DQ42" s="798"/>
      <c r="DR42" s="799"/>
      <c r="DS42" s="799"/>
      <c r="DT42" s="799"/>
      <c r="DU42" s="800"/>
      <c r="DV42" s="801"/>
      <c r="DW42" s="802"/>
      <c r="DX42" s="802"/>
      <c r="DY42" s="802"/>
      <c r="DZ42" s="803"/>
      <c r="EA42" s="197"/>
    </row>
    <row r="43" spans="1:131" s="198" customFormat="1" ht="26.45" customHeight="1" x14ac:dyDescent="0.15">
      <c r="A43" s="212">
        <v>16</v>
      </c>
      <c r="B43" s="774"/>
      <c r="C43" s="775"/>
      <c r="D43" s="775"/>
      <c r="E43" s="775"/>
      <c r="F43" s="775"/>
      <c r="G43" s="775"/>
      <c r="H43" s="775"/>
      <c r="I43" s="775"/>
      <c r="J43" s="775"/>
      <c r="K43" s="775"/>
      <c r="L43" s="775"/>
      <c r="M43" s="775"/>
      <c r="N43" s="775"/>
      <c r="O43" s="775"/>
      <c r="P43" s="776"/>
      <c r="Q43" s="777"/>
      <c r="R43" s="754"/>
      <c r="S43" s="754"/>
      <c r="T43" s="754"/>
      <c r="U43" s="754"/>
      <c r="V43" s="754"/>
      <c r="W43" s="754"/>
      <c r="X43" s="754"/>
      <c r="Y43" s="754"/>
      <c r="Z43" s="754"/>
      <c r="AA43" s="754"/>
      <c r="AB43" s="754"/>
      <c r="AC43" s="754"/>
      <c r="AD43" s="754"/>
      <c r="AE43" s="755"/>
      <c r="AF43" s="778"/>
      <c r="AG43" s="779"/>
      <c r="AH43" s="779"/>
      <c r="AI43" s="779"/>
      <c r="AJ43" s="780"/>
      <c r="AK43" s="846"/>
      <c r="AL43" s="847"/>
      <c r="AM43" s="847"/>
      <c r="AN43" s="847"/>
      <c r="AO43" s="847"/>
      <c r="AP43" s="847"/>
      <c r="AQ43" s="847"/>
      <c r="AR43" s="847"/>
      <c r="AS43" s="847"/>
      <c r="AT43" s="847"/>
      <c r="AU43" s="847"/>
      <c r="AV43" s="847"/>
      <c r="AW43" s="847"/>
      <c r="AX43" s="847"/>
      <c r="AY43" s="847"/>
      <c r="AZ43" s="848"/>
      <c r="BA43" s="848"/>
      <c r="BB43" s="848"/>
      <c r="BC43" s="848"/>
      <c r="BD43" s="848"/>
      <c r="BE43" s="844"/>
      <c r="BF43" s="844"/>
      <c r="BG43" s="844"/>
      <c r="BH43" s="844"/>
      <c r="BI43" s="845"/>
      <c r="BJ43" s="203"/>
      <c r="BK43" s="203"/>
      <c r="BL43" s="203"/>
      <c r="BM43" s="203"/>
      <c r="BN43" s="203"/>
      <c r="BO43" s="216"/>
      <c r="BP43" s="216"/>
      <c r="BQ43" s="213">
        <v>37</v>
      </c>
      <c r="BR43" s="214"/>
      <c r="BS43" s="785"/>
      <c r="BT43" s="786"/>
      <c r="BU43" s="786"/>
      <c r="BV43" s="786"/>
      <c r="BW43" s="786"/>
      <c r="BX43" s="786"/>
      <c r="BY43" s="786"/>
      <c r="BZ43" s="786"/>
      <c r="CA43" s="786"/>
      <c r="CB43" s="786"/>
      <c r="CC43" s="786"/>
      <c r="CD43" s="786"/>
      <c r="CE43" s="786"/>
      <c r="CF43" s="786"/>
      <c r="CG43" s="787"/>
      <c r="CH43" s="798"/>
      <c r="CI43" s="799"/>
      <c r="CJ43" s="799"/>
      <c r="CK43" s="799"/>
      <c r="CL43" s="800"/>
      <c r="CM43" s="798"/>
      <c r="CN43" s="799"/>
      <c r="CO43" s="799"/>
      <c r="CP43" s="799"/>
      <c r="CQ43" s="800"/>
      <c r="CR43" s="798"/>
      <c r="CS43" s="799"/>
      <c r="CT43" s="799"/>
      <c r="CU43" s="799"/>
      <c r="CV43" s="800"/>
      <c r="CW43" s="798"/>
      <c r="CX43" s="799"/>
      <c r="CY43" s="799"/>
      <c r="CZ43" s="799"/>
      <c r="DA43" s="800"/>
      <c r="DB43" s="798"/>
      <c r="DC43" s="799"/>
      <c r="DD43" s="799"/>
      <c r="DE43" s="799"/>
      <c r="DF43" s="800"/>
      <c r="DG43" s="798"/>
      <c r="DH43" s="799"/>
      <c r="DI43" s="799"/>
      <c r="DJ43" s="799"/>
      <c r="DK43" s="800"/>
      <c r="DL43" s="798"/>
      <c r="DM43" s="799"/>
      <c r="DN43" s="799"/>
      <c r="DO43" s="799"/>
      <c r="DP43" s="800"/>
      <c r="DQ43" s="798"/>
      <c r="DR43" s="799"/>
      <c r="DS43" s="799"/>
      <c r="DT43" s="799"/>
      <c r="DU43" s="800"/>
      <c r="DV43" s="801"/>
      <c r="DW43" s="802"/>
      <c r="DX43" s="802"/>
      <c r="DY43" s="802"/>
      <c r="DZ43" s="803"/>
      <c r="EA43" s="197"/>
    </row>
    <row r="44" spans="1:131" s="198" customFormat="1" ht="26.45" customHeight="1" x14ac:dyDescent="0.15">
      <c r="A44" s="212">
        <v>17</v>
      </c>
      <c r="B44" s="774"/>
      <c r="C44" s="775"/>
      <c r="D44" s="775"/>
      <c r="E44" s="775"/>
      <c r="F44" s="775"/>
      <c r="G44" s="775"/>
      <c r="H44" s="775"/>
      <c r="I44" s="775"/>
      <c r="J44" s="775"/>
      <c r="K44" s="775"/>
      <c r="L44" s="775"/>
      <c r="M44" s="775"/>
      <c r="N44" s="775"/>
      <c r="O44" s="775"/>
      <c r="P44" s="776"/>
      <c r="Q44" s="777"/>
      <c r="R44" s="754"/>
      <c r="S44" s="754"/>
      <c r="T44" s="754"/>
      <c r="U44" s="754"/>
      <c r="V44" s="754"/>
      <c r="W44" s="754"/>
      <c r="X44" s="754"/>
      <c r="Y44" s="754"/>
      <c r="Z44" s="754"/>
      <c r="AA44" s="754"/>
      <c r="AB44" s="754"/>
      <c r="AC44" s="754"/>
      <c r="AD44" s="754"/>
      <c r="AE44" s="755"/>
      <c r="AF44" s="778"/>
      <c r="AG44" s="779"/>
      <c r="AH44" s="779"/>
      <c r="AI44" s="779"/>
      <c r="AJ44" s="780"/>
      <c r="AK44" s="846"/>
      <c r="AL44" s="847"/>
      <c r="AM44" s="847"/>
      <c r="AN44" s="847"/>
      <c r="AO44" s="847"/>
      <c r="AP44" s="847"/>
      <c r="AQ44" s="847"/>
      <c r="AR44" s="847"/>
      <c r="AS44" s="847"/>
      <c r="AT44" s="847"/>
      <c r="AU44" s="847"/>
      <c r="AV44" s="847"/>
      <c r="AW44" s="847"/>
      <c r="AX44" s="847"/>
      <c r="AY44" s="847"/>
      <c r="AZ44" s="848"/>
      <c r="BA44" s="848"/>
      <c r="BB44" s="848"/>
      <c r="BC44" s="848"/>
      <c r="BD44" s="848"/>
      <c r="BE44" s="844"/>
      <c r="BF44" s="844"/>
      <c r="BG44" s="844"/>
      <c r="BH44" s="844"/>
      <c r="BI44" s="845"/>
      <c r="BJ44" s="203"/>
      <c r="BK44" s="203"/>
      <c r="BL44" s="203"/>
      <c r="BM44" s="203"/>
      <c r="BN44" s="203"/>
      <c r="BO44" s="216"/>
      <c r="BP44" s="216"/>
      <c r="BQ44" s="213">
        <v>38</v>
      </c>
      <c r="BR44" s="214"/>
      <c r="BS44" s="785"/>
      <c r="BT44" s="786"/>
      <c r="BU44" s="786"/>
      <c r="BV44" s="786"/>
      <c r="BW44" s="786"/>
      <c r="BX44" s="786"/>
      <c r="BY44" s="786"/>
      <c r="BZ44" s="786"/>
      <c r="CA44" s="786"/>
      <c r="CB44" s="786"/>
      <c r="CC44" s="786"/>
      <c r="CD44" s="786"/>
      <c r="CE44" s="786"/>
      <c r="CF44" s="786"/>
      <c r="CG44" s="787"/>
      <c r="CH44" s="798"/>
      <c r="CI44" s="799"/>
      <c r="CJ44" s="799"/>
      <c r="CK44" s="799"/>
      <c r="CL44" s="800"/>
      <c r="CM44" s="798"/>
      <c r="CN44" s="799"/>
      <c r="CO44" s="799"/>
      <c r="CP44" s="799"/>
      <c r="CQ44" s="800"/>
      <c r="CR44" s="798"/>
      <c r="CS44" s="799"/>
      <c r="CT44" s="799"/>
      <c r="CU44" s="799"/>
      <c r="CV44" s="800"/>
      <c r="CW44" s="798"/>
      <c r="CX44" s="799"/>
      <c r="CY44" s="799"/>
      <c r="CZ44" s="799"/>
      <c r="DA44" s="800"/>
      <c r="DB44" s="798"/>
      <c r="DC44" s="799"/>
      <c r="DD44" s="799"/>
      <c r="DE44" s="799"/>
      <c r="DF44" s="800"/>
      <c r="DG44" s="798"/>
      <c r="DH44" s="799"/>
      <c r="DI44" s="799"/>
      <c r="DJ44" s="799"/>
      <c r="DK44" s="800"/>
      <c r="DL44" s="798"/>
      <c r="DM44" s="799"/>
      <c r="DN44" s="799"/>
      <c r="DO44" s="799"/>
      <c r="DP44" s="800"/>
      <c r="DQ44" s="798"/>
      <c r="DR44" s="799"/>
      <c r="DS44" s="799"/>
      <c r="DT44" s="799"/>
      <c r="DU44" s="800"/>
      <c r="DV44" s="801"/>
      <c r="DW44" s="802"/>
      <c r="DX44" s="802"/>
      <c r="DY44" s="802"/>
      <c r="DZ44" s="803"/>
      <c r="EA44" s="197"/>
    </row>
    <row r="45" spans="1:131" s="198" customFormat="1" ht="26.45" customHeight="1" x14ac:dyDescent="0.15">
      <c r="A45" s="212">
        <v>18</v>
      </c>
      <c r="B45" s="774"/>
      <c r="C45" s="775"/>
      <c r="D45" s="775"/>
      <c r="E45" s="775"/>
      <c r="F45" s="775"/>
      <c r="G45" s="775"/>
      <c r="H45" s="775"/>
      <c r="I45" s="775"/>
      <c r="J45" s="775"/>
      <c r="K45" s="775"/>
      <c r="L45" s="775"/>
      <c r="M45" s="775"/>
      <c r="N45" s="775"/>
      <c r="O45" s="775"/>
      <c r="P45" s="776"/>
      <c r="Q45" s="777"/>
      <c r="R45" s="754"/>
      <c r="S45" s="754"/>
      <c r="T45" s="754"/>
      <c r="U45" s="754"/>
      <c r="V45" s="754"/>
      <c r="W45" s="754"/>
      <c r="X45" s="754"/>
      <c r="Y45" s="754"/>
      <c r="Z45" s="754"/>
      <c r="AA45" s="754"/>
      <c r="AB45" s="754"/>
      <c r="AC45" s="754"/>
      <c r="AD45" s="754"/>
      <c r="AE45" s="755"/>
      <c r="AF45" s="778"/>
      <c r="AG45" s="779"/>
      <c r="AH45" s="779"/>
      <c r="AI45" s="779"/>
      <c r="AJ45" s="780"/>
      <c r="AK45" s="846"/>
      <c r="AL45" s="847"/>
      <c r="AM45" s="847"/>
      <c r="AN45" s="847"/>
      <c r="AO45" s="847"/>
      <c r="AP45" s="847"/>
      <c r="AQ45" s="847"/>
      <c r="AR45" s="847"/>
      <c r="AS45" s="847"/>
      <c r="AT45" s="847"/>
      <c r="AU45" s="847"/>
      <c r="AV45" s="847"/>
      <c r="AW45" s="847"/>
      <c r="AX45" s="847"/>
      <c r="AY45" s="847"/>
      <c r="AZ45" s="848"/>
      <c r="BA45" s="848"/>
      <c r="BB45" s="848"/>
      <c r="BC45" s="848"/>
      <c r="BD45" s="848"/>
      <c r="BE45" s="844"/>
      <c r="BF45" s="844"/>
      <c r="BG45" s="844"/>
      <c r="BH45" s="844"/>
      <c r="BI45" s="845"/>
      <c r="BJ45" s="203"/>
      <c r="BK45" s="203"/>
      <c r="BL45" s="203"/>
      <c r="BM45" s="203"/>
      <c r="BN45" s="203"/>
      <c r="BO45" s="216"/>
      <c r="BP45" s="216"/>
      <c r="BQ45" s="213">
        <v>39</v>
      </c>
      <c r="BR45" s="214"/>
      <c r="BS45" s="785"/>
      <c r="BT45" s="786"/>
      <c r="BU45" s="786"/>
      <c r="BV45" s="786"/>
      <c r="BW45" s="786"/>
      <c r="BX45" s="786"/>
      <c r="BY45" s="786"/>
      <c r="BZ45" s="786"/>
      <c r="CA45" s="786"/>
      <c r="CB45" s="786"/>
      <c r="CC45" s="786"/>
      <c r="CD45" s="786"/>
      <c r="CE45" s="786"/>
      <c r="CF45" s="786"/>
      <c r="CG45" s="787"/>
      <c r="CH45" s="798"/>
      <c r="CI45" s="799"/>
      <c r="CJ45" s="799"/>
      <c r="CK45" s="799"/>
      <c r="CL45" s="800"/>
      <c r="CM45" s="798"/>
      <c r="CN45" s="799"/>
      <c r="CO45" s="799"/>
      <c r="CP45" s="799"/>
      <c r="CQ45" s="800"/>
      <c r="CR45" s="798"/>
      <c r="CS45" s="799"/>
      <c r="CT45" s="799"/>
      <c r="CU45" s="799"/>
      <c r="CV45" s="800"/>
      <c r="CW45" s="798"/>
      <c r="CX45" s="799"/>
      <c r="CY45" s="799"/>
      <c r="CZ45" s="799"/>
      <c r="DA45" s="800"/>
      <c r="DB45" s="798"/>
      <c r="DC45" s="799"/>
      <c r="DD45" s="799"/>
      <c r="DE45" s="799"/>
      <c r="DF45" s="800"/>
      <c r="DG45" s="798"/>
      <c r="DH45" s="799"/>
      <c r="DI45" s="799"/>
      <c r="DJ45" s="799"/>
      <c r="DK45" s="800"/>
      <c r="DL45" s="798"/>
      <c r="DM45" s="799"/>
      <c r="DN45" s="799"/>
      <c r="DO45" s="799"/>
      <c r="DP45" s="800"/>
      <c r="DQ45" s="798"/>
      <c r="DR45" s="799"/>
      <c r="DS45" s="799"/>
      <c r="DT45" s="799"/>
      <c r="DU45" s="800"/>
      <c r="DV45" s="801"/>
      <c r="DW45" s="802"/>
      <c r="DX45" s="802"/>
      <c r="DY45" s="802"/>
      <c r="DZ45" s="803"/>
      <c r="EA45" s="197"/>
    </row>
    <row r="46" spans="1:131" s="198" customFormat="1" ht="26.45" customHeight="1" x14ac:dyDescent="0.15">
      <c r="A46" s="212">
        <v>19</v>
      </c>
      <c r="B46" s="774"/>
      <c r="C46" s="775"/>
      <c r="D46" s="775"/>
      <c r="E46" s="775"/>
      <c r="F46" s="775"/>
      <c r="G46" s="775"/>
      <c r="H46" s="775"/>
      <c r="I46" s="775"/>
      <c r="J46" s="775"/>
      <c r="K46" s="775"/>
      <c r="L46" s="775"/>
      <c r="M46" s="775"/>
      <c r="N46" s="775"/>
      <c r="O46" s="775"/>
      <c r="P46" s="776"/>
      <c r="Q46" s="777"/>
      <c r="R46" s="754"/>
      <c r="S46" s="754"/>
      <c r="T46" s="754"/>
      <c r="U46" s="754"/>
      <c r="V46" s="754"/>
      <c r="W46" s="754"/>
      <c r="X46" s="754"/>
      <c r="Y46" s="754"/>
      <c r="Z46" s="754"/>
      <c r="AA46" s="754"/>
      <c r="AB46" s="754"/>
      <c r="AC46" s="754"/>
      <c r="AD46" s="754"/>
      <c r="AE46" s="755"/>
      <c r="AF46" s="778"/>
      <c r="AG46" s="779"/>
      <c r="AH46" s="779"/>
      <c r="AI46" s="779"/>
      <c r="AJ46" s="780"/>
      <c r="AK46" s="846"/>
      <c r="AL46" s="847"/>
      <c r="AM46" s="847"/>
      <c r="AN46" s="847"/>
      <c r="AO46" s="847"/>
      <c r="AP46" s="847"/>
      <c r="AQ46" s="847"/>
      <c r="AR46" s="847"/>
      <c r="AS46" s="847"/>
      <c r="AT46" s="847"/>
      <c r="AU46" s="847"/>
      <c r="AV46" s="847"/>
      <c r="AW46" s="847"/>
      <c r="AX46" s="847"/>
      <c r="AY46" s="847"/>
      <c r="AZ46" s="848"/>
      <c r="BA46" s="848"/>
      <c r="BB46" s="848"/>
      <c r="BC46" s="848"/>
      <c r="BD46" s="848"/>
      <c r="BE46" s="844"/>
      <c r="BF46" s="844"/>
      <c r="BG46" s="844"/>
      <c r="BH46" s="844"/>
      <c r="BI46" s="845"/>
      <c r="BJ46" s="203"/>
      <c r="BK46" s="203"/>
      <c r="BL46" s="203"/>
      <c r="BM46" s="203"/>
      <c r="BN46" s="203"/>
      <c r="BO46" s="216"/>
      <c r="BP46" s="216"/>
      <c r="BQ46" s="213">
        <v>40</v>
      </c>
      <c r="BR46" s="214"/>
      <c r="BS46" s="785"/>
      <c r="BT46" s="786"/>
      <c r="BU46" s="786"/>
      <c r="BV46" s="786"/>
      <c r="BW46" s="786"/>
      <c r="BX46" s="786"/>
      <c r="BY46" s="786"/>
      <c r="BZ46" s="786"/>
      <c r="CA46" s="786"/>
      <c r="CB46" s="786"/>
      <c r="CC46" s="786"/>
      <c r="CD46" s="786"/>
      <c r="CE46" s="786"/>
      <c r="CF46" s="786"/>
      <c r="CG46" s="787"/>
      <c r="CH46" s="798"/>
      <c r="CI46" s="799"/>
      <c r="CJ46" s="799"/>
      <c r="CK46" s="799"/>
      <c r="CL46" s="800"/>
      <c r="CM46" s="798"/>
      <c r="CN46" s="799"/>
      <c r="CO46" s="799"/>
      <c r="CP46" s="799"/>
      <c r="CQ46" s="800"/>
      <c r="CR46" s="798"/>
      <c r="CS46" s="799"/>
      <c r="CT46" s="799"/>
      <c r="CU46" s="799"/>
      <c r="CV46" s="800"/>
      <c r="CW46" s="798"/>
      <c r="CX46" s="799"/>
      <c r="CY46" s="799"/>
      <c r="CZ46" s="799"/>
      <c r="DA46" s="800"/>
      <c r="DB46" s="798"/>
      <c r="DC46" s="799"/>
      <c r="DD46" s="799"/>
      <c r="DE46" s="799"/>
      <c r="DF46" s="800"/>
      <c r="DG46" s="798"/>
      <c r="DH46" s="799"/>
      <c r="DI46" s="799"/>
      <c r="DJ46" s="799"/>
      <c r="DK46" s="800"/>
      <c r="DL46" s="798"/>
      <c r="DM46" s="799"/>
      <c r="DN46" s="799"/>
      <c r="DO46" s="799"/>
      <c r="DP46" s="800"/>
      <c r="DQ46" s="798"/>
      <c r="DR46" s="799"/>
      <c r="DS46" s="799"/>
      <c r="DT46" s="799"/>
      <c r="DU46" s="800"/>
      <c r="DV46" s="801"/>
      <c r="DW46" s="802"/>
      <c r="DX46" s="802"/>
      <c r="DY46" s="802"/>
      <c r="DZ46" s="803"/>
      <c r="EA46" s="197"/>
    </row>
    <row r="47" spans="1:131" s="198" customFormat="1" ht="26.45" customHeight="1" x14ac:dyDescent="0.15">
      <c r="A47" s="212">
        <v>20</v>
      </c>
      <c r="B47" s="774"/>
      <c r="C47" s="775"/>
      <c r="D47" s="775"/>
      <c r="E47" s="775"/>
      <c r="F47" s="775"/>
      <c r="G47" s="775"/>
      <c r="H47" s="775"/>
      <c r="I47" s="775"/>
      <c r="J47" s="775"/>
      <c r="K47" s="775"/>
      <c r="L47" s="775"/>
      <c r="M47" s="775"/>
      <c r="N47" s="775"/>
      <c r="O47" s="775"/>
      <c r="P47" s="776"/>
      <c r="Q47" s="777"/>
      <c r="R47" s="754"/>
      <c r="S47" s="754"/>
      <c r="T47" s="754"/>
      <c r="U47" s="754"/>
      <c r="V47" s="754"/>
      <c r="W47" s="754"/>
      <c r="X47" s="754"/>
      <c r="Y47" s="754"/>
      <c r="Z47" s="754"/>
      <c r="AA47" s="754"/>
      <c r="AB47" s="754"/>
      <c r="AC47" s="754"/>
      <c r="AD47" s="754"/>
      <c r="AE47" s="755"/>
      <c r="AF47" s="778"/>
      <c r="AG47" s="779"/>
      <c r="AH47" s="779"/>
      <c r="AI47" s="779"/>
      <c r="AJ47" s="780"/>
      <c r="AK47" s="846"/>
      <c r="AL47" s="847"/>
      <c r="AM47" s="847"/>
      <c r="AN47" s="847"/>
      <c r="AO47" s="847"/>
      <c r="AP47" s="847"/>
      <c r="AQ47" s="847"/>
      <c r="AR47" s="847"/>
      <c r="AS47" s="847"/>
      <c r="AT47" s="847"/>
      <c r="AU47" s="847"/>
      <c r="AV47" s="847"/>
      <c r="AW47" s="847"/>
      <c r="AX47" s="847"/>
      <c r="AY47" s="847"/>
      <c r="AZ47" s="848"/>
      <c r="BA47" s="848"/>
      <c r="BB47" s="848"/>
      <c r="BC47" s="848"/>
      <c r="BD47" s="848"/>
      <c r="BE47" s="844"/>
      <c r="BF47" s="844"/>
      <c r="BG47" s="844"/>
      <c r="BH47" s="844"/>
      <c r="BI47" s="845"/>
      <c r="BJ47" s="203"/>
      <c r="BK47" s="203"/>
      <c r="BL47" s="203"/>
      <c r="BM47" s="203"/>
      <c r="BN47" s="203"/>
      <c r="BO47" s="216"/>
      <c r="BP47" s="216"/>
      <c r="BQ47" s="213">
        <v>41</v>
      </c>
      <c r="BR47" s="214"/>
      <c r="BS47" s="785"/>
      <c r="BT47" s="786"/>
      <c r="BU47" s="786"/>
      <c r="BV47" s="786"/>
      <c r="BW47" s="786"/>
      <c r="BX47" s="786"/>
      <c r="BY47" s="786"/>
      <c r="BZ47" s="786"/>
      <c r="CA47" s="786"/>
      <c r="CB47" s="786"/>
      <c r="CC47" s="786"/>
      <c r="CD47" s="786"/>
      <c r="CE47" s="786"/>
      <c r="CF47" s="786"/>
      <c r="CG47" s="787"/>
      <c r="CH47" s="798"/>
      <c r="CI47" s="799"/>
      <c r="CJ47" s="799"/>
      <c r="CK47" s="799"/>
      <c r="CL47" s="800"/>
      <c r="CM47" s="798"/>
      <c r="CN47" s="799"/>
      <c r="CO47" s="799"/>
      <c r="CP47" s="799"/>
      <c r="CQ47" s="800"/>
      <c r="CR47" s="798"/>
      <c r="CS47" s="799"/>
      <c r="CT47" s="799"/>
      <c r="CU47" s="799"/>
      <c r="CV47" s="800"/>
      <c r="CW47" s="798"/>
      <c r="CX47" s="799"/>
      <c r="CY47" s="799"/>
      <c r="CZ47" s="799"/>
      <c r="DA47" s="800"/>
      <c r="DB47" s="798"/>
      <c r="DC47" s="799"/>
      <c r="DD47" s="799"/>
      <c r="DE47" s="799"/>
      <c r="DF47" s="800"/>
      <c r="DG47" s="798"/>
      <c r="DH47" s="799"/>
      <c r="DI47" s="799"/>
      <c r="DJ47" s="799"/>
      <c r="DK47" s="800"/>
      <c r="DL47" s="798"/>
      <c r="DM47" s="799"/>
      <c r="DN47" s="799"/>
      <c r="DO47" s="799"/>
      <c r="DP47" s="800"/>
      <c r="DQ47" s="798"/>
      <c r="DR47" s="799"/>
      <c r="DS47" s="799"/>
      <c r="DT47" s="799"/>
      <c r="DU47" s="800"/>
      <c r="DV47" s="801"/>
      <c r="DW47" s="802"/>
      <c r="DX47" s="802"/>
      <c r="DY47" s="802"/>
      <c r="DZ47" s="803"/>
      <c r="EA47" s="197"/>
    </row>
    <row r="48" spans="1:131" s="198" customFormat="1" ht="26.45" customHeight="1" x14ac:dyDescent="0.15">
      <c r="A48" s="212">
        <v>21</v>
      </c>
      <c r="B48" s="774"/>
      <c r="C48" s="775"/>
      <c r="D48" s="775"/>
      <c r="E48" s="775"/>
      <c r="F48" s="775"/>
      <c r="G48" s="775"/>
      <c r="H48" s="775"/>
      <c r="I48" s="775"/>
      <c r="J48" s="775"/>
      <c r="K48" s="775"/>
      <c r="L48" s="775"/>
      <c r="M48" s="775"/>
      <c r="N48" s="775"/>
      <c r="O48" s="775"/>
      <c r="P48" s="776"/>
      <c r="Q48" s="777"/>
      <c r="R48" s="754"/>
      <c r="S48" s="754"/>
      <c r="T48" s="754"/>
      <c r="U48" s="754"/>
      <c r="V48" s="754"/>
      <c r="W48" s="754"/>
      <c r="X48" s="754"/>
      <c r="Y48" s="754"/>
      <c r="Z48" s="754"/>
      <c r="AA48" s="754"/>
      <c r="AB48" s="754"/>
      <c r="AC48" s="754"/>
      <c r="AD48" s="754"/>
      <c r="AE48" s="755"/>
      <c r="AF48" s="778"/>
      <c r="AG48" s="779"/>
      <c r="AH48" s="779"/>
      <c r="AI48" s="779"/>
      <c r="AJ48" s="780"/>
      <c r="AK48" s="846"/>
      <c r="AL48" s="847"/>
      <c r="AM48" s="847"/>
      <c r="AN48" s="847"/>
      <c r="AO48" s="847"/>
      <c r="AP48" s="847"/>
      <c r="AQ48" s="847"/>
      <c r="AR48" s="847"/>
      <c r="AS48" s="847"/>
      <c r="AT48" s="847"/>
      <c r="AU48" s="847"/>
      <c r="AV48" s="847"/>
      <c r="AW48" s="847"/>
      <c r="AX48" s="847"/>
      <c r="AY48" s="847"/>
      <c r="AZ48" s="848"/>
      <c r="BA48" s="848"/>
      <c r="BB48" s="848"/>
      <c r="BC48" s="848"/>
      <c r="BD48" s="848"/>
      <c r="BE48" s="844"/>
      <c r="BF48" s="844"/>
      <c r="BG48" s="844"/>
      <c r="BH48" s="844"/>
      <c r="BI48" s="845"/>
      <c r="BJ48" s="203"/>
      <c r="BK48" s="203"/>
      <c r="BL48" s="203"/>
      <c r="BM48" s="203"/>
      <c r="BN48" s="203"/>
      <c r="BO48" s="216"/>
      <c r="BP48" s="216"/>
      <c r="BQ48" s="213">
        <v>42</v>
      </c>
      <c r="BR48" s="214"/>
      <c r="BS48" s="785"/>
      <c r="BT48" s="786"/>
      <c r="BU48" s="786"/>
      <c r="BV48" s="786"/>
      <c r="BW48" s="786"/>
      <c r="BX48" s="786"/>
      <c r="BY48" s="786"/>
      <c r="BZ48" s="786"/>
      <c r="CA48" s="786"/>
      <c r="CB48" s="786"/>
      <c r="CC48" s="786"/>
      <c r="CD48" s="786"/>
      <c r="CE48" s="786"/>
      <c r="CF48" s="786"/>
      <c r="CG48" s="787"/>
      <c r="CH48" s="798"/>
      <c r="CI48" s="799"/>
      <c r="CJ48" s="799"/>
      <c r="CK48" s="799"/>
      <c r="CL48" s="800"/>
      <c r="CM48" s="798"/>
      <c r="CN48" s="799"/>
      <c r="CO48" s="799"/>
      <c r="CP48" s="799"/>
      <c r="CQ48" s="800"/>
      <c r="CR48" s="798"/>
      <c r="CS48" s="799"/>
      <c r="CT48" s="799"/>
      <c r="CU48" s="799"/>
      <c r="CV48" s="800"/>
      <c r="CW48" s="798"/>
      <c r="CX48" s="799"/>
      <c r="CY48" s="799"/>
      <c r="CZ48" s="799"/>
      <c r="DA48" s="800"/>
      <c r="DB48" s="798"/>
      <c r="DC48" s="799"/>
      <c r="DD48" s="799"/>
      <c r="DE48" s="799"/>
      <c r="DF48" s="800"/>
      <c r="DG48" s="798"/>
      <c r="DH48" s="799"/>
      <c r="DI48" s="799"/>
      <c r="DJ48" s="799"/>
      <c r="DK48" s="800"/>
      <c r="DL48" s="798"/>
      <c r="DM48" s="799"/>
      <c r="DN48" s="799"/>
      <c r="DO48" s="799"/>
      <c r="DP48" s="800"/>
      <c r="DQ48" s="798"/>
      <c r="DR48" s="799"/>
      <c r="DS48" s="799"/>
      <c r="DT48" s="799"/>
      <c r="DU48" s="800"/>
      <c r="DV48" s="801"/>
      <c r="DW48" s="802"/>
      <c r="DX48" s="802"/>
      <c r="DY48" s="802"/>
      <c r="DZ48" s="803"/>
      <c r="EA48" s="197"/>
    </row>
    <row r="49" spans="1:131" s="198" customFormat="1" ht="26.45" customHeight="1" x14ac:dyDescent="0.15">
      <c r="A49" s="212">
        <v>22</v>
      </c>
      <c r="B49" s="774"/>
      <c r="C49" s="775"/>
      <c r="D49" s="775"/>
      <c r="E49" s="775"/>
      <c r="F49" s="775"/>
      <c r="G49" s="775"/>
      <c r="H49" s="775"/>
      <c r="I49" s="775"/>
      <c r="J49" s="775"/>
      <c r="K49" s="775"/>
      <c r="L49" s="775"/>
      <c r="M49" s="775"/>
      <c r="N49" s="775"/>
      <c r="O49" s="775"/>
      <c r="P49" s="776"/>
      <c r="Q49" s="777"/>
      <c r="R49" s="754"/>
      <c r="S49" s="754"/>
      <c r="T49" s="754"/>
      <c r="U49" s="754"/>
      <c r="V49" s="754"/>
      <c r="W49" s="754"/>
      <c r="X49" s="754"/>
      <c r="Y49" s="754"/>
      <c r="Z49" s="754"/>
      <c r="AA49" s="754"/>
      <c r="AB49" s="754"/>
      <c r="AC49" s="754"/>
      <c r="AD49" s="754"/>
      <c r="AE49" s="755"/>
      <c r="AF49" s="778"/>
      <c r="AG49" s="779"/>
      <c r="AH49" s="779"/>
      <c r="AI49" s="779"/>
      <c r="AJ49" s="780"/>
      <c r="AK49" s="846"/>
      <c r="AL49" s="847"/>
      <c r="AM49" s="847"/>
      <c r="AN49" s="847"/>
      <c r="AO49" s="847"/>
      <c r="AP49" s="847"/>
      <c r="AQ49" s="847"/>
      <c r="AR49" s="847"/>
      <c r="AS49" s="847"/>
      <c r="AT49" s="847"/>
      <c r="AU49" s="847"/>
      <c r="AV49" s="847"/>
      <c r="AW49" s="847"/>
      <c r="AX49" s="847"/>
      <c r="AY49" s="847"/>
      <c r="AZ49" s="848"/>
      <c r="BA49" s="848"/>
      <c r="BB49" s="848"/>
      <c r="BC49" s="848"/>
      <c r="BD49" s="848"/>
      <c r="BE49" s="844"/>
      <c r="BF49" s="844"/>
      <c r="BG49" s="844"/>
      <c r="BH49" s="844"/>
      <c r="BI49" s="845"/>
      <c r="BJ49" s="203"/>
      <c r="BK49" s="203"/>
      <c r="BL49" s="203"/>
      <c r="BM49" s="203"/>
      <c r="BN49" s="203"/>
      <c r="BO49" s="216"/>
      <c r="BP49" s="216"/>
      <c r="BQ49" s="213">
        <v>43</v>
      </c>
      <c r="BR49" s="214"/>
      <c r="BS49" s="785"/>
      <c r="BT49" s="786"/>
      <c r="BU49" s="786"/>
      <c r="BV49" s="786"/>
      <c r="BW49" s="786"/>
      <c r="BX49" s="786"/>
      <c r="BY49" s="786"/>
      <c r="BZ49" s="786"/>
      <c r="CA49" s="786"/>
      <c r="CB49" s="786"/>
      <c r="CC49" s="786"/>
      <c r="CD49" s="786"/>
      <c r="CE49" s="786"/>
      <c r="CF49" s="786"/>
      <c r="CG49" s="787"/>
      <c r="CH49" s="798"/>
      <c r="CI49" s="799"/>
      <c r="CJ49" s="799"/>
      <c r="CK49" s="799"/>
      <c r="CL49" s="800"/>
      <c r="CM49" s="798"/>
      <c r="CN49" s="799"/>
      <c r="CO49" s="799"/>
      <c r="CP49" s="799"/>
      <c r="CQ49" s="800"/>
      <c r="CR49" s="798"/>
      <c r="CS49" s="799"/>
      <c r="CT49" s="799"/>
      <c r="CU49" s="799"/>
      <c r="CV49" s="800"/>
      <c r="CW49" s="798"/>
      <c r="CX49" s="799"/>
      <c r="CY49" s="799"/>
      <c r="CZ49" s="799"/>
      <c r="DA49" s="800"/>
      <c r="DB49" s="798"/>
      <c r="DC49" s="799"/>
      <c r="DD49" s="799"/>
      <c r="DE49" s="799"/>
      <c r="DF49" s="800"/>
      <c r="DG49" s="798"/>
      <c r="DH49" s="799"/>
      <c r="DI49" s="799"/>
      <c r="DJ49" s="799"/>
      <c r="DK49" s="800"/>
      <c r="DL49" s="798"/>
      <c r="DM49" s="799"/>
      <c r="DN49" s="799"/>
      <c r="DO49" s="799"/>
      <c r="DP49" s="800"/>
      <c r="DQ49" s="798"/>
      <c r="DR49" s="799"/>
      <c r="DS49" s="799"/>
      <c r="DT49" s="799"/>
      <c r="DU49" s="800"/>
      <c r="DV49" s="801"/>
      <c r="DW49" s="802"/>
      <c r="DX49" s="802"/>
      <c r="DY49" s="802"/>
      <c r="DZ49" s="803"/>
      <c r="EA49" s="197"/>
    </row>
    <row r="50" spans="1:131" s="198" customFormat="1" ht="26.45" customHeight="1" x14ac:dyDescent="0.15">
      <c r="A50" s="212">
        <v>23</v>
      </c>
      <c r="B50" s="774"/>
      <c r="C50" s="775"/>
      <c r="D50" s="775"/>
      <c r="E50" s="775"/>
      <c r="F50" s="775"/>
      <c r="G50" s="775"/>
      <c r="H50" s="775"/>
      <c r="I50" s="775"/>
      <c r="J50" s="775"/>
      <c r="K50" s="775"/>
      <c r="L50" s="775"/>
      <c r="M50" s="775"/>
      <c r="N50" s="775"/>
      <c r="O50" s="775"/>
      <c r="P50" s="776"/>
      <c r="Q50" s="849"/>
      <c r="R50" s="850"/>
      <c r="S50" s="850"/>
      <c r="T50" s="850"/>
      <c r="U50" s="850"/>
      <c r="V50" s="850"/>
      <c r="W50" s="850"/>
      <c r="X50" s="850"/>
      <c r="Y50" s="850"/>
      <c r="Z50" s="850"/>
      <c r="AA50" s="850"/>
      <c r="AB50" s="850"/>
      <c r="AC50" s="850"/>
      <c r="AD50" s="850"/>
      <c r="AE50" s="851"/>
      <c r="AF50" s="778"/>
      <c r="AG50" s="779"/>
      <c r="AH50" s="779"/>
      <c r="AI50" s="779"/>
      <c r="AJ50" s="780"/>
      <c r="AK50" s="852"/>
      <c r="AL50" s="850"/>
      <c r="AM50" s="850"/>
      <c r="AN50" s="850"/>
      <c r="AO50" s="850"/>
      <c r="AP50" s="850"/>
      <c r="AQ50" s="850"/>
      <c r="AR50" s="850"/>
      <c r="AS50" s="850"/>
      <c r="AT50" s="850"/>
      <c r="AU50" s="850"/>
      <c r="AV50" s="850"/>
      <c r="AW50" s="850"/>
      <c r="AX50" s="850"/>
      <c r="AY50" s="850"/>
      <c r="AZ50" s="853"/>
      <c r="BA50" s="853"/>
      <c r="BB50" s="853"/>
      <c r="BC50" s="853"/>
      <c r="BD50" s="853"/>
      <c r="BE50" s="844"/>
      <c r="BF50" s="844"/>
      <c r="BG50" s="844"/>
      <c r="BH50" s="844"/>
      <c r="BI50" s="845"/>
      <c r="BJ50" s="203"/>
      <c r="BK50" s="203"/>
      <c r="BL50" s="203"/>
      <c r="BM50" s="203"/>
      <c r="BN50" s="203"/>
      <c r="BO50" s="216"/>
      <c r="BP50" s="216"/>
      <c r="BQ50" s="213">
        <v>44</v>
      </c>
      <c r="BR50" s="214"/>
      <c r="BS50" s="785"/>
      <c r="BT50" s="786"/>
      <c r="BU50" s="786"/>
      <c r="BV50" s="786"/>
      <c r="BW50" s="786"/>
      <c r="BX50" s="786"/>
      <c r="BY50" s="786"/>
      <c r="BZ50" s="786"/>
      <c r="CA50" s="786"/>
      <c r="CB50" s="786"/>
      <c r="CC50" s="786"/>
      <c r="CD50" s="786"/>
      <c r="CE50" s="786"/>
      <c r="CF50" s="786"/>
      <c r="CG50" s="787"/>
      <c r="CH50" s="798"/>
      <c r="CI50" s="799"/>
      <c r="CJ50" s="799"/>
      <c r="CK50" s="799"/>
      <c r="CL50" s="800"/>
      <c r="CM50" s="798"/>
      <c r="CN50" s="799"/>
      <c r="CO50" s="799"/>
      <c r="CP50" s="799"/>
      <c r="CQ50" s="800"/>
      <c r="CR50" s="798"/>
      <c r="CS50" s="799"/>
      <c r="CT50" s="799"/>
      <c r="CU50" s="799"/>
      <c r="CV50" s="800"/>
      <c r="CW50" s="798"/>
      <c r="CX50" s="799"/>
      <c r="CY50" s="799"/>
      <c r="CZ50" s="799"/>
      <c r="DA50" s="800"/>
      <c r="DB50" s="798"/>
      <c r="DC50" s="799"/>
      <c r="DD50" s="799"/>
      <c r="DE50" s="799"/>
      <c r="DF50" s="800"/>
      <c r="DG50" s="798"/>
      <c r="DH50" s="799"/>
      <c r="DI50" s="799"/>
      <c r="DJ50" s="799"/>
      <c r="DK50" s="800"/>
      <c r="DL50" s="798"/>
      <c r="DM50" s="799"/>
      <c r="DN50" s="799"/>
      <c r="DO50" s="799"/>
      <c r="DP50" s="800"/>
      <c r="DQ50" s="798"/>
      <c r="DR50" s="799"/>
      <c r="DS50" s="799"/>
      <c r="DT50" s="799"/>
      <c r="DU50" s="800"/>
      <c r="DV50" s="801"/>
      <c r="DW50" s="802"/>
      <c r="DX50" s="802"/>
      <c r="DY50" s="802"/>
      <c r="DZ50" s="803"/>
      <c r="EA50" s="197"/>
    </row>
    <row r="51" spans="1:131" s="198" customFormat="1" ht="26.45" customHeight="1" x14ac:dyDescent="0.15">
      <c r="A51" s="212">
        <v>24</v>
      </c>
      <c r="B51" s="774"/>
      <c r="C51" s="775"/>
      <c r="D51" s="775"/>
      <c r="E51" s="775"/>
      <c r="F51" s="775"/>
      <c r="G51" s="775"/>
      <c r="H51" s="775"/>
      <c r="I51" s="775"/>
      <c r="J51" s="775"/>
      <c r="K51" s="775"/>
      <c r="L51" s="775"/>
      <c r="M51" s="775"/>
      <c r="N51" s="775"/>
      <c r="O51" s="775"/>
      <c r="P51" s="776"/>
      <c r="Q51" s="849"/>
      <c r="R51" s="850"/>
      <c r="S51" s="850"/>
      <c r="T51" s="850"/>
      <c r="U51" s="850"/>
      <c r="V51" s="850"/>
      <c r="W51" s="850"/>
      <c r="X51" s="850"/>
      <c r="Y51" s="850"/>
      <c r="Z51" s="850"/>
      <c r="AA51" s="850"/>
      <c r="AB51" s="850"/>
      <c r="AC51" s="850"/>
      <c r="AD51" s="850"/>
      <c r="AE51" s="851"/>
      <c r="AF51" s="778"/>
      <c r="AG51" s="779"/>
      <c r="AH51" s="779"/>
      <c r="AI51" s="779"/>
      <c r="AJ51" s="780"/>
      <c r="AK51" s="852"/>
      <c r="AL51" s="850"/>
      <c r="AM51" s="850"/>
      <c r="AN51" s="850"/>
      <c r="AO51" s="850"/>
      <c r="AP51" s="850"/>
      <c r="AQ51" s="850"/>
      <c r="AR51" s="850"/>
      <c r="AS51" s="850"/>
      <c r="AT51" s="850"/>
      <c r="AU51" s="850"/>
      <c r="AV51" s="850"/>
      <c r="AW51" s="850"/>
      <c r="AX51" s="850"/>
      <c r="AY51" s="850"/>
      <c r="AZ51" s="853"/>
      <c r="BA51" s="853"/>
      <c r="BB51" s="853"/>
      <c r="BC51" s="853"/>
      <c r="BD51" s="853"/>
      <c r="BE51" s="844"/>
      <c r="BF51" s="844"/>
      <c r="BG51" s="844"/>
      <c r="BH51" s="844"/>
      <c r="BI51" s="845"/>
      <c r="BJ51" s="203"/>
      <c r="BK51" s="203"/>
      <c r="BL51" s="203"/>
      <c r="BM51" s="203"/>
      <c r="BN51" s="203"/>
      <c r="BO51" s="216"/>
      <c r="BP51" s="216"/>
      <c r="BQ51" s="213">
        <v>45</v>
      </c>
      <c r="BR51" s="214"/>
      <c r="BS51" s="785"/>
      <c r="BT51" s="786"/>
      <c r="BU51" s="786"/>
      <c r="BV51" s="786"/>
      <c r="BW51" s="786"/>
      <c r="BX51" s="786"/>
      <c r="BY51" s="786"/>
      <c r="BZ51" s="786"/>
      <c r="CA51" s="786"/>
      <c r="CB51" s="786"/>
      <c r="CC51" s="786"/>
      <c r="CD51" s="786"/>
      <c r="CE51" s="786"/>
      <c r="CF51" s="786"/>
      <c r="CG51" s="787"/>
      <c r="CH51" s="798"/>
      <c r="CI51" s="799"/>
      <c r="CJ51" s="799"/>
      <c r="CK51" s="799"/>
      <c r="CL51" s="800"/>
      <c r="CM51" s="798"/>
      <c r="CN51" s="799"/>
      <c r="CO51" s="799"/>
      <c r="CP51" s="799"/>
      <c r="CQ51" s="800"/>
      <c r="CR51" s="798"/>
      <c r="CS51" s="799"/>
      <c r="CT51" s="799"/>
      <c r="CU51" s="799"/>
      <c r="CV51" s="800"/>
      <c r="CW51" s="798"/>
      <c r="CX51" s="799"/>
      <c r="CY51" s="799"/>
      <c r="CZ51" s="799"/>
      <c r="DA51" s="800"/>
      <c r="DB51" s="798"/>
      <c r="DC51" s="799"/>
      <c r="DD51" s="799"/>
      <c r="DE51" s="799"/>
      <c r="DF51" s="800"/>
      <c r="DG51" s="798"/>
      <c r="DH51" s="799"/>
      <c r="DI51" s="799"/>
      <c r="DJ51" s="799"/>
      <c r="DK51" s="800"/>
      <c r="DL51" s="798"/>
      <c r="DM51" s="799"/>
      <c r="DN51" s="799"/>
      <c r="DO51" s="799"/>
      <c r="DP51" s="800"/>
      <c r="DQ51" s="798"/>
      <c r="DR51" s="799"/>
      <c r="DS51" s="799"/>
      <c r="DT51" s="799"/>
      <c r="DU51" s="800"/>
      <c r="DV51" s="801"/>
      <c r="DW51" s="802"/>
      <c r="DX51" s="802"/>
      <c r="DY51" s="802"/>
      <c r="DZ51" s="803"/>
      <c r="EA51" s="197"/>
    </row>
    <row r="52" spans="1:131" s="198" customFormat="1" ht="26.45" customHeight="1" x14ac:dyDescent="0.15">
      <c r="A52" s="212">
        <v>25</v>
      </c>
      <c r="B52" s="774"/>
      <c r="C52" s="775"/>
      <c r="D52" s="775"/>
      <c r="E52" s="775"/>
      <c r="F52" s="775"/>
      <c r="G52" s="775"/>
      <c r="H52" s="775"/>
      <c r="I52" s="775"/>
      <c r="J52" s="775"/>
      <c r="K52" s="775"/>
      <c r="L52" s="775"/>
      <c r="M52" s="775"/>
      <c r="N52" s="775"/>
      <c r="O52" s="775"/>
      <c r="P52" s="776"/>
      <c r="Q52" s="849"/>
      <c r="R52" s="850"/>
      <c r="S52" s="850"/>
      <c r="T52" s="850"/>
      <c r="U52" s="850"/>
      <c r="V52" s="850"/>
      <c r="W52" s="850"/>
      <c r="X52" s="850"/>
      <c r="Y52" s="850"/>
      <c r="Z52" s="850"/>
      <c r="AA52" s="850"/>
      <c r="AB52" s="850"/>
      <c r="AC52" s="850"/>
      <c r="AD52" s="850"/>
      <c r="AE52" s="851"/>
      <c r="AF52" s="778"/>
      <c r="AG52" s="779"/>
      <c r="AH52" s="779"/>
      <c r="AI52" s="779"/>
      <c r="AJ52" s="780"/>
      <c r="AK52" s="852"/>
      <c r="AL52" s="850"/>
      <c r="AM52" s="850"/>
      <c r="AN52" s="850"/>
      <c r="AO52" s="850"/>
      <c r="AP52" s="850"/>
      <c r="AQ52" s="850"/>
      <c r="AR52" s="850"/>
      <c r="AS52" s="850"/>
      <c r="AT52" s="850"/>
      <c r="AU52" s="850"/>
      <c r="AV52" s="850"/>
      <c r="AW52" s="850"/>
      <c r="AX52" s="850"/>
      <c r="AY52" s="850"/>
      <c r="AZ52" s="853"/>
      <c r="BA52" s="853"/>
      <c r="BB52" s="853"/>
      <c r="BC52" s="853"/>
      <c r="BD52" s="853"/>
      <c r="BE52" s="844"/>
      <c r="BF52" s="844"/>
      <c r="BG52" s="844"/>
      <c r="BH52" s="844"/>
      <c r="BI52" s="845"/>
      <c r="BJ52" s="203"/>
      <c r="BK52" s="203"/>
      <c r="BL52" s="203"/>
      <c r="BM52" s="203"/>
      <c r="BN52" s="203"/>
      <c r="BO52" s="216"/>
      <c r="BP52" s="216"/>
      <c r="BQ52" s="213">
        <v>46</v>
      </c>
      <c r="BR52" s="214"/>
      <c r="BS52" s="785"/>
      <c r="BT52" s="786"/>
      <c r="BU52" s="786"/>
      <c r="BV52" s="786"/>
      <c r="BW52" s="786"/>
      <c r="BX52" s="786"/>
      <c r="BY52" s="786"/>
      <c r="BZ52" s="786"/>
      <c r="CA52" s="786"/>
      <c r="CB52" s="786"/>
      <c r="CC52" s="786"/>
      <c r="CD52" s="786"/>
      <c r="CE52" s="786"/>
      <c r="CF52" s="786"/>
      <c r="CG52" s="787"/>
      <c r="CH52" s="798"/>
      <c r="CI52" s="799"/>
      <c r="CJ52" s="799"/>
      <c r="CK52" s="799"/>
      <c r="CL52" s="800"/>
      <c r="CM52" s="798"/>
      <c r="CN52" s="799"/>
      <c r="CO52" s="799"/>
      <c r="CP52" s="799"/>
      <c r="CQ52" s="800"/>
      <c r="CR52" s="798"/>
      <c r="CS52" s="799"/>
      <c r="CT52" s="799"/>
      <c r="CU52" s="799"/>
      <c r="CV52" s="800"/>
      <c r="CW52" s="798"/>
      <c r="CX52" s="799"/>
      <c r="CY52" s="799"/>
      <c r="CZ52" s="799"/>
      <c r="DA52" s="800"/>
      <c r="DB52" s="798"/>
      <c r="DC52" s="799"/>
      <c r="DD52" s="799"/>
      <c r="DE52" s="799"/>
      <c r="DF52" s="800"/>
      <c r="DG52" s="798"/>
      <c r="DH52" s="799"/>
      <c r="DI52" s="799"/>
      <c r="DJ52" s="799"/>
      <c r="DK52" s="800"/>
      <c r="DL52" s="798"/>
      <c r="DM52" s="799"/>
      <c r="DN52" s="799"/>
      <c r="DO52" s="799"/>
      <c r="DP52" s="800"/>
      <c r="DQ52" s="798"/>
      <c r="DR52" s="799"/>
      <c r="DS52" s="799"/>
      <c r="DT52" s="799"/>
      <c r="DU52" s="800"/>
      <c r="DV52" s="801"/>
      <c r="DW52" s="802"/>
      <c r="DX52" s="802"/>
      <c r="DY52" s="802"/>
      <c r="DZ52" s="803"/>
      <c r="EA52" s="197"/>
    </row>
    <row r="53" spans="1:131" s="198" customFormat="1" ht="26.45" customHeight="1" x14ac:dyDescent="0.15">
      <c r="A53" s="212">
        <v>26</v>
      </c>
      <c r="B53" s="774"/>
      <c r="C53" s="775"/>
      <c r="D53" s="775"/>
      <c r="E53" s="775"/>
      <c r="F53" s="775"/>
      <c r="G53" s="775"/>
      <c r="H53" s="775"/>
      <c r="I53" s="775"/>
      <c r="J53" s="775"/>
      <c r="K53" s="775"/>
      <c r="L53" s="775"/>
      <c r="M53" s="775"/>
      <c r="N53" s="775"/>
      <c r="O53" s="775"/>
      <c r="P53" s="776"/>
      <c r="Q53" s="849"/>
      <c r="R53" s="850"/>
      <c r="S53" s="850"/>
      <c r="T53" s="850"/>
      <c r="U53" s="850"/>
      <c r="V53" s="850"/>
      <c r="W53" s="850"/>
      <c r="X53" s="850"/>
      <c r="Y53" s="850"/>
      <c r="Z53" s="850"/>
      <c r="AA53" s="850"/>
      <c r="AB53" s="850"/>
      <c r="AC53" s="850"/>
      <c r="AD53" s="850"/>
      <c r="AE53" s="851"/>
      <c r="AF53" s="778"/>
      <c r="AG53" s="779"/>
      <c r="AH53" s="779"/>
      <c r="AI53" s="779"/>
      <c r="AJ53" s="780"/>
      <c r="AK53" s="852"/>
      <c r="AL53" s="850"/>
      <c r="AM53" s="850"/>
      <c r="AN53" s="850"/>
      <c r="AO53" s="850"/>
      <c r="AP53" s="850"/>
      <c r="AQ53" s="850"/>
      <c r="AR53" s="850"/>
      <c r="AS53" s="850"/>
      <c r="AT53" s="850"/>
      <c r="AU53" s="850"/>
      <c r="AV53" s="850"/>
      <c r="AW53" s="850"/>
      <c r="AX53" s="850"/>
      <c r="AY53" s="850"/>
      <c r="AZ53" s="853"/>
      <c r="BA53" s="853"/>
      <c r="BB53" s="853"/>
      <c r="BC53" s="853"/>
      <c r="BD53" s="853"/>
      <c r="BE53" s="844"/>
      <c r="BF53" s="844"/>
      <c r="BG53" s="844"/>
      <c r="BH53" s="844"/>
      <c r="BI53" s="845"/>
      <c r="BJ53" s="203"/>
      <c r="BK53" s="203"/>
      <c r="BL53" s="203"/>
      <c r="BM53" s="203"/>
      <c r="BN53" s="203"/>
      <c r="BO53" s="216"/>
      <c r="BP53" s="216"/>
      <c r="BQ53" s="213">
        <v>47</v>
      </c>
      <c r="BR53" s="214"/>
      <c r="BS53" s="785"/>
      <c r="BT53" s="786"/>
      <c r="BU53" s="786"/>
      <c r="BV53" s="786"/>
      <c r="BW53" s="786"/>
      <c r="BX53" s="786"/>
      <c r="BY53" s="786"/>
      <c r="BZ53" s="786"/>
      <c r="CA53" s="786"/>
      <c r="CB53" s="786"/>
      <c r="CC53" s="786"/>
      <c r="CD53" s="786"/>
      <c r="CE53" s="786"/>
      <c r="CF53" s="786"/>
      <c r="CG53" s="787"/>
      <c r="CH53" s="798"/>
      <c r="CI53" s="799"/>
      <c r="CJ53" s="799"/>
      <c r="CK53" s="799"/>
      <c r="CL53" s="800"/>
      <c r="CM53" s="798"/>
      <c r="CN53" s="799"/>
      <c r="CO53" s="799"/>
      <c r="CP53" s="799"/>
      <c r="CQ53" s="800"/>
      <c r="CR53" s="798"/>
      <c r="CS53" s="799"/>
      <c r="CT53" s="799"/>
      <c r="CU53" s="799"/>
      <c r="CV53" s="800"/>
      <c r="CW53" s="798"/>
      <c r="CX53" s="799"/>
      <c r="CY53" s="799"/>
      <c r="CZ53" s="799"/>
      <c r="DA53" s="800"/>
      <c r="DB53" s="798"/>
      <c r="DC53" s="799"/>
      <c r="DD53" s="799"/>
      <c r="DE53" s="799"/>
      <c r="DF53" s="800"/>
      <c r="DG53" s="798"/>
      <c r="DH53" s="799"/>
      <c r="DI53" s="799"/>
      <c r="DJ53" s="799"/>
      <c r="DK53" s="800"/>
      <c r="DL53" s="798"/>
      <c r="DM53" s="799"/>
      <c r="DN53" s="799"/>
      <c r="DO53" s="799"/>
      <c r="DP53" s="800"/>
      <c r="DQ53" s="798"/>
      <c r="DR53" s="799"/>
      <c r="DS53" s="799"/>
      <c r="DT53" s="799"/>
      <c r="DU53" s="800"/>
      <c r="DV53" s="801"/>
      <c r="DW53" s="802"/>
      <c r="DX53" s="802"/>
      <c r="DY53" s="802"/>
      <c r="DZ53" s="803"/>
      <c r="EA53" s="197"/>
    </row>
    <row r="54" spans="1:131" s="198" customFormat="1" ht="26.45" customHeight="1" x14ac:dyDescent="0.15">
      <c r="A54" s="212">
        <v>27</v>
      </c>
      <c r="B54" s="774"/>
      <c r="C54" s="775"/>
      <c r="D54" s="775"/>
      <c r="E54" s="775"/>
      <c r="F54" s="775"/>
      <c r="G54" s="775"/>
      <c r="H54" s="775"/>
      <c r="I54" s="775"/>
      <c r="J54" s="775"/>
      <c r="K54" s="775"/>
      <c r="L54" s="775"/>
      <c r="M54" s="775"/>
      <c r="N54" s="775"/>
      <c r="O54" s="775"/>
      <c r="P54" s="776"/>
      <c r="Q54" s="849"/>
      <c r="R54" s="850"/>
      <c r="S54" s="850"/>
      <c r="T54" s="850"/>
      <c r="U54" s="850"/>
      <c r="V54" s="850"/>
      <c r="W54" s="850"/>
      <c r="X54" s="850"/>
      <c r="Y54" s="850"/>
      <c r="Z54" s="850"/>
      <c r="AA54" s="850"/>
      <c r="AB54" s="850"/>
      <c r="AC54" s="850"/>
      <c r="AD54" s="850"/>
      <c r="AE54" s="851"/>
      <c r="AF54" s="778"/>
      <c r="AG54" s="779"/>
      <c r="AH54" s="779"/>
      <c r="AI54" s="779"/>
      <c r="AJ54" s="780"/>
      <c r="AK54" s="852"/>
      <c r="AL54" s="850"/>
      <c r="AM54" s="850"/>
      <c r="AN54" s="850"/>
      <c r="AO54" s="850"/>
      <c r="AP54" s="850"/>
      <c r="AQ54" s="850"/>
      <c r="AR54" s="850"/>
      <c r="AS54" s="850"/>
      <c r="AT54" s="850"/>
      <c r="AU54" s="850"/>
      <c r="AV54" s="850"/>
      <c r="AW54" s="850"/>
      <c r="AX54" s="850"/>
      <c r="AY54" s="850"/>
      <c r="AZ54" s="853"/>
      <c r="BA54" s="853"/>
      <c r="BB54" s="853"/>
      <c r="BC54" s="853"/>
      <c r="BD54" s="853"/>
      <c r="BE54" s="844"/>
      <c r="BF54" s="844"/>
      <c r="BG54" s="844"/>
      <c r="BH54" s="844"/>
      <c r="BI54" s="845"/>
      <c r="BJ54" s="203"/>
      <c r="BK54" s="203"/>
      <c r="BL54" s="203"/>
      <c r="BM54" s="203"/>
      <c r="BN54" s="203"/>
      <c r="BO54" s="216"/>
      <c r="BP54" s="216"/>
      <c r="BQ54" s="213">
        <v>48</v>
      </c>
      <c r="BR54" s="214"/>
      <c r="BS54" s="785"/>
      <c r="BT54" s="786"/>
      <c r="BU54" s="786"/>
      <c r="BV54" s="786"/>
      <c r="BW54" s="786"/>
      <c r="BX54" s="786"/>
      <c r="BY54" s="786"/>
      <c r="BZ54" s="786"/>
      <c r="CA54" s="786"/>
      <c r="CB54" s="786"/>
      <c r="CC54" s="786"/>
      <c r="CD54" s="786"/>
      <c r="CE54" s="786"/>
      <c r="CF54" s="786"/>
      <c r="CG54" s="787"/>
      <c r="CH54" s="798"/>
      <c r="CI54" s="799"/>
      <c r="CJ54" s="799"/>
      <c r="CK54" s="799"/>
      <c r="CL54" s="800"/>
      <c r="CM54" s="798"/>
      <c r="CN54" s="799"/>
      <c r="CO54" s="799"/>
      <c r="CP54" s="799"/>
      <c r="CQ54" s="800"/>
      <c r="CR54" s="798"/>
      <c r="CS54" s="799"/>
      <c r="CT54" s="799"/>
      <c r="CU54" s="799"/>
      <c r="CV54" s="800"/>
      <c r="CW54" s="798"/>
      <c r="CX54" s="799"/>
      <c r="CY54" s="799"/>
      <c r="CZ54" s="799"/>
      <c r="DA54" s="800"/>
      <c r="DB54" s="798"/>
      <c r="DC54" s="799"/>
      <c r="DD54" s="799"/>
      <c r="DE54" s="799"/>
      <c r="DF54" s="800"/>
      <c r="DG54" s="798"/>
      <c r="DH54" s="799"/>
      <c r="DI54" s="799"/>
      <c r="DJ54" s="799"/>
      <c r="DK54" s="800"/>
      <c r="DL54" s="798"/>
      <c r="DM54" s="799"/>
      <c r="DN54" s="799"/>
      <c r="DO54" s="799"/>
      <c r="DP54" s="800"/>
      <c r="DQ54" s="798"/>
      <c r="DR54" s="799"/>
      <c r="DS54" s="799"/>
      <c r="DT54" s="799"/>
      <c r="DU54" s="800"/>
      <c r="DV54" s="801"/>
      <c r="DW54" s="802"/>
      <c r="DX54" s="802"/>
      <c r="DY54" s="802"/>
      <c r="DZ54" s="803"/>
      <c r="EA54" s="197"/>
    </row>
    <row r="55" spans="1:131" s="198" customFormat="1" ht="26.45" customHeight="1" x14ac:dyDescent="0.15">
      <c r="A55" s="212">
        <v>28</v>
      </c>
      <c r="B55" s="774"/>
      <c r="C55" s="775"/>
      <c r="D55" s="775"/>
      <c r="E55" s="775"/>
      <c r="F55" s="775"/>
      <c r="G55" s="775"/>
      <c r="H55" s="775"/>
      <c r="I55" s="775"/>
      <c r="J55" s="775"/>
      <c r="K55" s="775"/>
      <c r="L55" s="775"/>
      <c r="M55" s="775"/>
      <c r="N55" s="775"/>
      <c r="O55" s="775"/>
      <c r="P55" s="776"/>
      <c r="Q55" s="849"/>
      <c r="R55" s="850"/>
      <c r="S55" s="850"/>
      <c r="T55" s="850"/>
      <c r="U55" s="850"/>
      <c r="V55" s="850"/>
      <c r="W55" s="850"/>
      <c r="X55" s="850"/>
      <c r="Y55" s="850"/>
      <c r="Z55" s="850"/>
      <c r="AA55" s="850"/>
      <c r="AB55" s="850"/>
      <c r="AC55" s="850"/>
      <c r="AD55" s="850"/>
      <c r="AE55" s="851"/>
      <c r="AF55" s="778"/>
      <c r="AG55" s="779"/>
      <c r="AH55" s="779"/>
      <c r="AI55" s="779"/>
      <c r="AJ55" s="780"/>
      <c r="AK55" s="852"/>
      <c r="AL55" s="850"/>
      <c r="AM55" s="850"/>
      <c r="AN55" s="850"/>
      <c r="AO55" s="850"/>
      <c r="AP55" s="850"/>
      <c r="AQ55" s="850"/>
      <c r="AR55" s="850"/>
      <c r="AS55" s="850"/>
      <c r="AT55" s="850"/>
      <c r="AU55" s="850"/>
      <c r="AV55" s="850"/>
      <c r="AW55" s="850"/>
      <c r="AX55" s="850"/>
      <c r="AY55" s="850"/>
      <c r="AZ55" s="853"/>
      <c r="BA55" s="853"/>
      <c r="BB55" s="853"/>
      <c r="BC55" s="853"/>
      <c r="BD55" s="853"/>
      <c r="BE55" s="844"/>
      <c r="BF55" s="844"/>
      <c r="BG55" s="844"/>
      <c r="BH55" s="844"/>
      <c r="BI55" s="845"/>
      <c r="BJ55" s="203"/>
      <c r="BK55" s="203"/>
      <c r="BL55" s="203"/>
      <c r="BM55" s="203"/>
      <c r="BN55" s="203"/>
      <c r="BO55" s="216"/>
      <c r="BP55" s="216"/>
      <c r="BQ55" s="213">
        <v>49</v>
      </c>
      <c r="BR55" s="214"/>
      <c r="BS55" s="785"/>
      <c r="BT55" s="786"/>
      <c r="BU55" s="786"/>
      <c r="BV55" s="786"/>
      <c r="BW55" s="786"/>
      <c r="BX55" s="786"/>
      <c r="BY55" s="786"/>
      <c r="BZ55" s="786"/>
      <c r="CA55" s="786"/>
      <c r="CB55" s="786"/>
      <c r="CC55" s="786"/>
      <c r="CD55" s="786"/>
      <c r="CE55" s="786"/>
      <c r="CF55" s="786"/>
      <c r="CG55" s="787"/>
      <c r="CH55" s="798"/>
      <c r="CI55" s="799"/>
      <c r="CJ55" s="799"/>
      <c r="CK55" s="799"/>
      <c r="CL55" s="800"/>
      <c r="CM55" s="798"/>
      <c r="CN55" s="799"/>
      <c r="CO55" s="799"/>
      <c r="CP55" s="799"/>
      <c r="CQ55" s="800"/>
      <c r="CR55" s="798"/>
      <c r="CS55" s="799"/>
      <c r="CT55" s="799"/>
      <c r="CU55" s="799"/>
      <c r="CV55" s="800"/>
      <c r="CW55" s="798"/>
      <c r="CX55" s="799"/>
      <c r="CY55" s="799"/>
      <c r="CZ55" s="799"/>
      <c r="DA55" s="800"/>
      <c r="DB55" s="798"/>
      <c r="DC55" s="799"/>
      <c r="DD55" s="799"/>
      <c r="DE55" s="799"/>
      <c r="DF55" s="800"/>
      <c r="DG55" s="798"/>
      <c r="DH55" s="799"/>
      <c r="DI55" s="799"/>
      <c r="DJ55" s="799"/>
      <c r="DK55" s="800"/>
      <c r="DL55" s="798"/>
      <c r="DM55" s="799"/>
      <c r="DN55" s="799"/>
      <c r="DO55" s="799"/>
      <c r="DP55" s="800"/>
      <c r="DQ55" s="798"/>
      <c r="DR55" s="799"/>
      <c r="DS55" s="799"/>
      <c r="DT55" s="799"/>
      <c r="DU55" s="800"/>
      <c r="DV55" s="801"/>
      <c r="DW55" s="802"/>
      <c r="DX55" s="802"/>
      <c r="DY55" s="802"/>
      <c r="DZ55" s="803"/>
      <c r="EA55" s="197"/>
    </row>
    <row r="56" spans="1:131" s="198" customFormat="1" ht="26.45" customHeight="1" x14ac:dyDescent="0.15">
      <c r="A56" s="212">
        <v>29</v>
      </c>
      <c r="B56" s="774"/>
      <c r="C56" s="775"/>
      <c r="D56" s="775"/>
      <c r="E56" s="775"/>
      <c r="F56" s="775"/>
      <c r="G56" s="775"/>
      <c r="H56" s="775"/>
      <c r="I56" s="775"/>
      <c r="J56" s="775"/>
      <c r="K56" s="775"/>
      <c r="L56" s="775"/>
      <c r="M56" s="775"/>
      <c r="N56" s="775"/>
      <c r="O56" s="775"/>
      <c r="P56" s="776"/>
      <c r="Q56" s="849"/>
      <c r="R56" s="850"/>
      <c r="S56" s="850"/>
      <c r="T56" s="850"/>
      <c r="U56" s="850"/>
      <c r="V56" s="850"/>
      <c r="W56" s="850"/>
      <c r="X56" s="850"/>
      <c r="Y56" s="850"/>
      <c r="Z56" s="850"/>
      <c r="AA56" s="850"/>
      <c r="AB56" s="850"/>
      <c r="AC56" s="850"/>
      <c r="AD56" s="850"/>
      <c r="AE56" s="851"/>
      <c r="AF56" s="778"/>
      <c r="AG56" s="779"/>
      <c r="AH56" s="779"/>
      <c r="AI56" s="779"/>
      <c r="AJ56" s="780"/>
      <c r="AK56" s="852"/>
      <c r="AL56" s="850"/>
      <c r="AM56" s="850"/>
      <c r="AN56" s="850"/>
      <c r="AO56" s="850"/>
      <c r="AP56" s="850"/>
      <c r="AQ56" s="850"/>
      <c r="AR56" s="850"/>
      <c r="AS56" s="850"/>
      <c r="AT56" s="850"/>
      <c r="AU56" s="850"/>
      <c r="AV56" s="850"/>
      <c r="AW56" s="850"/>
      <c r="AX56" s="850"/>
      <c r="AY56" s="850"/>
      <c r="AZ56" s="853"/>
      <c r="BA56" s="853"/>
      <c r="BB56" s="853"/>
      <c r="BC56" s="853"/>
      <c r="BD56" s="853"/>
      <c r="BE56" s="844"/>
      <c r="BF56" s="844"/>
      <c r="BG56" s="844"/>
      <c r="BH56" s="844"/>
      <c r="BI56" s="845"/>
      <c r="BJ56" s="203"/>
      <c r="BK56" s="203"/>
      <c r="BL56" s="203"/>
      <c r="BM56" s="203"/>
      <c r="BN56" s="203"/>
      <c r="BO56" s="216"/>
      <c r="BP56" s="216"/>
      <c r="BQ56" s="213">
        <v>50</v>
      </c>
      <c r="BR56" s="214"/>
      <c r="BS56" s="785"/>
      <c r="BT56" s="786"/>
      <c r="BU56" s="786"/>
      <c r="BV56" s="786"/>
      <c r="BW56" s="786"/>
      <c r="BX56" s="786"/>
      <c r="BY56" s="786"/>
      <c r="BZ56" s="786"/>
      <c r="CA56" s="786"/>
      <c r="CB56" s="786"/>
      <c r="CC56" s="786"/>
      <c r="CD56" s="786"/>
      <c r="CE56" s="786"/>
      <c r="CF56" s="786"/>
      <c r="CG56" s="787"/>
      <c r="CH56" s="798"/>
      <c r="CI56" s="799"/>
      <c r="CJ56" s="799"/>
      <c r="CK56" s="799"/>
      <c r="CL56" s="800"/>
      <c r="CM56" s="798"/>
      <c r="CN56" s="799"/>
      <c r="CO56" s="799"/>
      <c r="CP56" s="799"/>
      <c r="CQ56" s="800"/>
      <c r="CR56" s="798"/>
      <c r="CS56" s="799"/>
      <c r="CT56" s="799"/>
      <c r="CU56" s="799"/>
      <c r="CV56" s="800"/>
      <c r="CW56" s="798"/>
      <c r="CX56" s="799"/>
      <c r="CY56" s="799"/>
      <c r="CZ56" s="799"/>
      <c r="DA56" s="800"/>
      <c r="DB56" s="798"/>
      <c r="DC56" s="799"/>
      <c r="DD56" s="799"/>
      <c r="DE56" s="799"/>
      <c r="DF56" s="800"/>
      <c r="DG56" s="798"/>
      <c r="DH56" s="799"/>
      <c r="DI56" s="799"/>
      <c r="DJ56" s="799"/>
      <c r="DK56" s="800"/>
      <c r="DL56" s="798"/>
      <c r="DM56" s="799"/>
      <c r="DN56" s="799"/>
      <c r="DO56" s="799"/>
      <c r="DP56" s="800"/>
      <c r="DQ56" s="798"/>
      <c r="DR56" s="799"/>
      <c r="DS56" s="799"/>
      <c r="DT56" s="799"/>
      <c r="DU56" s="800"/>
      <c r="DV56" s="801"/>
      <c r="DW56" s="802"/>
      <c r="DX56" s="802"/>
      <c r="DY56" s="802"/>
      <c r="DZ56" s="803"/>
      <c r="EA56" s="197"/>
    </row>
    <row r="57" spans="1:131" s="198" customFormat="1" ht="26.45" customHeight="1" x14ac:dyDescent="0.15">
      <c r="A57" s="212">
        <v>30</v>
      </c>
      <c r="B57" s="774"/>
      <c r="C57" s="775"/>
      <c r="D57" s="775"/>
      <c r="E57" s="775"/>
      <c r="F57" s="775"/>
      <c r="G57" s="775"/>
      <c r="H57" s="775"/>
      <c r="I57" s="775"/>
      <c r="J57" s="775"/>
      <c r="K57" s="775"/>
      <c r="L57" s="775"/>
      <c r="M57" s="775"/>
      <c r="N57" s="775"/>
      <c r="O57" s="775"/>
      <c r="P57" s="776"/>
      <c r="Q57" s="849"/>
      <c r="R57" s="850"/>
      <c r="S57" s="850"/>
      <c r="T57" s="850"/>
      <c r="U57" s="850"/>
      <c r="V57" s="850"/>
      <c r="W57" s="850"/>
      <c r="X57" s="850"/>
      <c r="Y57" s="850"/>
      <c r="Z57" s="850"/>
      <c r="AA57" s="850"/>
      <c r="AB57" s="850"/>
      <c r="AC57" s="850"/>
      <c r="AD57" s="850"/>
      <c r="AE57" s="851"/>
      <c r="AF57" s="778"/>
      <c r="AG57" s="779"/>
      <c r="AH57" s="779"/>
      <c r="AI57" s="779"/>
      <c r="AJ57" s="780"/>
      <c r="AK57" s="852"/>
      <c r="AL57" s="850"/>
      <c r="AM57" s="850"/>
      <c r="AN57" s="850"/>
      <c r="AO57" s="850"/>
      <c r="AP57" s="850"/>
      <c r="AQ57" s="850"/>
      <c r="AR57" s="850"/>
      <c r="AS57" s="850"/>
      <c r="AT57" s="850"/>
      <c r="AU57" s="850"/>
      <c r="AV57" s="850"/>
      <c r="AW57" s="850"/>
      <c r="AX57" s="850"/>
      <c r="AY57" s="850"/>
      <c r="AZ57" s="853"/>
      <c r="BA57" s="853"/>
      <c r="BB57" s="853"/>
      <c r="BC57" s="853"/>
      <c r="BD57" s="853"/>
      <c r="BE57" s="844"/>
      <c r="BF57" s="844"/>
      <c r="BG57" s="844"/>
      <c r="BH57" s="844"/>
      <c r="BI57" s="845"/>
      <c r="BJ57" s="203"/>
      <c r="BK57" s="203"/>
      <c r="BL57" s="203"/>
      <c r="BM57" s="203"/>
      <c r="BN57" s="203"/>
      <c r="BO57" s="216"/>
      <c r="BP57" s="216"/>
      <c r="BQ57" s="213">
        <v>51</v>
      </c>
      <c r="BR57" s="214"/>
      <c r="BS57" s="785"/>
      <c r="BT57" s="786"/>
      <c r="BU57" s="786"/>
      <c r="BV57" s="786"/>
      <c r="BW57" s="786"/>
      <c r="BX57" s="786"/>
      <c r="BY57" s="786"/>
      <c r="BZ57" s="786"/>
      <c r="CA57" s="786"/>
      <c r="CB57" s="786"/>
      <c r="CC57" s="786"/>
      <c r="CD57" s="786"/>
      <c r="CE57" s="786"/>
      <c r="CF57" s="786"/>
      <c r="CG57" s="787"/>
      <c r="CH57" s="798"/>
      <c r="CI57" s="799"/>
      <c r="CJ57" s="799"/>
      <c r="CK57" s="799"/>
      <c r="CL57" s="800"/>
      <c r="CM57" s="798"/>
      <c r="CN57" s="799"/>
      <c r="CO57" s="799"/>
      <c r="CP57" s="799"/>
      <c r="CQ57" s="800"/>
      <c r="CR57" s="798"/>
      <c r="CS57" s="799"/>
      <c r="CT57" s="799"/>
      <c r="CU57" s="799"/>
      <c r="CV57" s="800"/>
      <c r="CW57" s="798"/>
      <c r="CX57" s="799"/>
      <c r="CY57" s="799"/>
      <c r="CZ57" s="799"/>
      <c r="DA57" s="800"/>
      <c r="DB57" s="798"/>
      <c r="DC57" s="799"/>
      <c r="DD57" s="799"/>
      <c r="DE57" s="799"/>
      <c r="DF57" s="800"/>
      <c r="DG57" s="798"/>
      <c r="DH57" s="799"/>
      <c r="DI57" s="799"/>
      <c r="DJ57" s="799"/>
      <c r="DK57" s="800"/>
      <c r="DL57" s="798"/>
      <c r="DM57" s="799"/>
      <c r="DN57" s="799"/>
      <c r="DO57" s="799"/>
      <c r="DP57" s="800"/>
      <c r="DQ57" s="798"/>
      <c r="DR57" s="799"/>
      <c r="DS57" s="799"/>
      <c r="DT57" s="799"/>
      <c r="DU57" s="800"/>
      <c r="DV57" s="801"/>
      <c r="DW57" s="802"/>
      <c r="DX57" s="802"/>
      <c r="DY57" s="802"/>
      <c r="DZ57" s="803"/>
      <c r="EA57" s="197"/>
    </row>
    <row r="58" spans="1:131" s="198" customFormat="1" ht="26.45" customHeight="1" x14ac:dyDescent="0.15">
      <c r="A58" s="212">
        <v>31</v>
      </c>
      <c r="B58" s="774"/>
      <c r="C58" s="775"/>
      <c r="D58" s="775"/>
      <c r="E58" s="775"/>
      <c r="F58" s="775"/>
      <c r="G58" s="775"/>
      <c r="H58" s="775"/>
      <c r="I58" s="775"/>
      <c r="J58" s="775"/>
      <c r="K58" s="775"/>
      <c r="L58" s="775"/>
      <c r="M58" s="775"/>
      <c r="N58" s="775"/>
      <c r="O58" s="775"/>
      <c r="P58" s="776"/>
      <c r="Q58" s="849"/>
      <c r="R58" s="850"/>
      <c r="S58" s="850"/>
      <c r="T58" s="850"/>
      <c r="U58" s="850"/>
      <c r="V58" s="850"/>
      <c r="W58" s="850"/>
      <c r="X58" s="850"/>
      <c r="Y58" s="850"/>
      <c r="Z58" s="850"/>
      <c r="AA58" s="850"/>
      <c r="AB58" s="850"/>
      <c r="AC58" s="850"/>
      <c r="AD58" s="850"/>
      <c r="AE58" s="851"/>
      <c r="AF58" s="778"/>
      <c r="AG58" s="779"/>
      <c r="AH58" s="779"/>
      <c r="AI58" s="779"/>
      <c r="AJ58" s="780"/>
      <c r="AK58" s="852"/>
      <c r="AL58" s="850"/>
      <c r="AM58" s="850"/>
      <c r="AN58" s="850"/>
      <c r="AO58" s="850"/>
      <c r="AP58" s="850"/>
      <c r="AQ58" s="850"/>
      <c r="AR58" s="850"/>
      <c r="AS58" s="850"/>
      <c r="AT58" s="850"/>
      <c r="AU58" s="850"/>
      <c r="AV58" s="850"/>
      <c r="AW58" s="850"/>
      <c r="AX58" s="850"/>
      <c r="AY58" s="850"/>
      <c r="AZ58" s="853"/>
      <c r="BA58" s="853"/>
      <c r="BB58" s="853"/>
      <c r="BC58" s="853"/>
      <c r="BD58" s="853"/>
      <c r="BE58" s="844"/>
      <c r="BF58" s="844"/>
      <c r="BG58" s="844"/>
      <c r="BH58" s="844"/>
      <c r="BI58" s="845"/>
      <c r="BJ58" s="203"/>
      <c r="BK58" s="203"/>
      <c r="BL58" s="203"/>
      <c r="BM58" s="203"/>
      <c r="BN58" s="203"/>
      <c r="BO58" s="216"/>
      <c r="BP58" s="216"/>
      <c r="BQ58" s="213">
        <v>52</v>
      </c>
      <c r="BR58" s="214"/>
      <c r="BS58" s="785"/>
      <c r="BT58" s="786"/>
      <c r="BU58" s="786"/>
      <c r="BV58" s="786"/>
      <c r="BW58" s="786"/>
      <c r="BX58" s="786"/>
      <c r="BY58" s="786"/>
      <c r="BZ58" s="786"/>
      <c r="CA58" s="786"/>
      <c r="CB58" s="786"/>
      <c r="CC58" s="786"/>
      <c r="CD58" s="786"/>
      <c r="CE58" s="786"/>
      <c r="CF58" s="786"/>
      <c r="CG58" s="787"/>
      <c r="CH58" s="798"/>
      <c r="CI58" s="799"/>
      <c r="CJ58" s="799"/>
      <c r="CK58" s="799"/>
      <c r="CL58" s="800"/>
      <c r="CM58" s="798"/>
      <c r="CN58" s="799"/>
      <c r="CO58" s="799"/>
      <c r="CP58" s="799"/>
      <c r="CQ58" s="800"/>
      <c r="CR58" s="798"/>
      <c r="CS58" s="799"/>
      <c r="CT58" s="799"/>
      <c r="CU58" s="799"/>
      <c r="CV58" s="800"/>
      <c r="CW58" s="798"/>
      <c r="CX58" s="799"/>
      <c r="CY58" s="799"/>
      <c r="CZ58" s="799"/>
      <c r="DA58" s="800"/>
      <c r="DB58" s="798"/>
      <c r="DC58" s="799"/>
      <c r="DD58" s="799"/>
      <c r="DE58" s="799"/>
      <c r="DF58" s="800"/>
      <c r="DG58" s="798"/>
      <c r="DH58" s="799"/>
      <c r="DI58" s="799"/>
      <c r="DJ58" s="799"/>
      <c r="DK58" s="800"/>
      <c r="DL58" s="798"/>
      <c r="DM58" s="799"/>
      <c r="DN58" s="799"/>
      <c r="DO58" s="799"/>
      <c r="DP58" s="800"/>
      <c r="DQ58" s="798"/>
      <c r="DR58" s="799"/>
      <c r="DS58" s="799"/>
      <c r="DT58" s="799"/>
      <c r="DU58" s="800"/>
      <c r="DV58" s="801"/>
      <c r="DW58" s="802"/>
      <c r="DX58" s="802"/>
      <c r="DY58" s="802"/>
      <c r="DZ58" s="803"/>
      <c r="EA58" s="197"/>
    </row>
    <row r="59" spans="1:131" s="198" customFormat="1" ht="26.45" customHeight="1" x14ac:dyDescent="0.15">
      <c r="A59" s="212">
        <v>32</v>
      </c>
      <c r="B59" s="774"/>
      <c r="C59" s="775"/>
      <c r="D59" s="775"/>
      <c r="E59" s="775"/>
      <c r="F59" s="775"/>
      <c r="G59" s="775"/>
      <c r="H59" s="775"/>
      <c r="I59" s="775"/>
      <c r="J59" s="775"/>
      <c r="K59" s="775"/>
      <c r="L59" s="775"/>
      <c r="M59" s="775"/>
      <c r="N59" s="775"/>
      <c r="O59" s="775"/>
      <c r="P59" s="776"/>
      <c r="Q59" s="849"/>
      <c r="R59" s="850"/>
      <c r="S59" s="850"/>
      <c r="T59" s="850"/>
      <c r="U59" s="850"/>
      <c r="V59" s="850"/>
      <c r="W59" s="850"/>
      <c r="X59" s="850"/>
      <c r="Y59" s="850"/>
      <c r="Z59" s="850"/>
      <c r="AA59" s="850"/>
      <c r="AB59" s="850"/>
      <c r="AC59" s="850"/>
      <c r="AD59" s="850"/>
      <c r="AE59" s="851"/>
      <c r="AF59" s="778"/>
      <c r="AG59" s="779"/>
      <c r="AH59" s="779"/>
      <c r="AI59" s="779"/>
      <c r="AJ59" s="780"/>
      <c r="AK59" s="852"/>
      <c r="AL59" s="850"/>
      <c r="AM59" s="850"/>
      <c r="AN59" s="850"/>
      <c r="AO59" s="850"/>
      <c r="AP59" s="850"/>
      <c r="AQ59" s="850"/>
      <c r="AR59" s="850"/>
      <c r="AS59" s="850"/>
      <c r="AT59" s="850"/>
      <c r="AU59" s="850"/>
      <c r="AV59" s="850"/>
      <c r="AW59" s="850"/>
      <c r="AX59" s="850"/>
      <c r="AY59" s="850"/>
      <c r="AZ59" s="853"/>
      <c r="BA59" s="853"/>
      <c r="BB59" s="853"/>
      <c r="BC59" s="853"/>
      <c r="BD59" s="853"/>
      <c r="BE59" s="844"/>
      <c r="BF59" s="844"/>
      <c r="BG59" s="844"/>
      <c r="BH59" s="844"/>
      <c r="BI59" s="845"/>
      <c r="BJ59" s="203"/>
      <c r="BK59" s="203"/>
      <c r="BL59" s="203"/>
      <c r="BM59" s="203"/>
      <c r="BN59" s="203"/>
      <c r="BO59" s="216"/>
      <c r="BP59" s="216"/>
      <c r="BQ59" s="213">
        <v>53</v>
      </c>
      <c r="BR59" s="214"/>
      <c r="BS59" s="785"/>
      <c r="BT59" s="786"/>
      <c r="BU59" s="786"/>
      <c r="BV59" s="786"/>
      <c r="BW59" s="786"/>
      <c r="BX59" s="786"/>
      <c r="BY59" s="786"/>
      <c r="BZ59" s="786"/>
      <c r="CA59" s="786"/>
      <c r="CB59" s="786"/>
      <c r="CC59" s="786"/>
      <c r="CD59" s="786"/>
      <c r="CE59" s="786"/>
      <c r="CF59" s="786"/>
      <c r="CG59" s="787"/>
      <c r="CH59" s="798"/>
      <c r="CI59" s="799"/>
      <c r="CJ59" s="799"/>
      <c r="CK59" s="799"/>
      <c r="CL59" s="800"/>
      <c r="CM59" s="798"/>
      <c r="CN59" s="799"/>
      <c r="CO59" s="799"/>
      <c r="CP59" s="799"/>
      <c r="CQ59" s="800"/>
      <c r="CR59" s="798"/>
      <c r="CS59" s="799"/>
      <c r="CT59" s="799"/>
      <c r="CU59" s="799"/>
      <c r="CV59" s="800"/>
      <c r="CW59" s="798"/>
      <c r="CX59" s="799"/>
      <c r="CY59" s="799"/>
      <c r="CZ59" s="799"/>
      <c r="DA59" s="800"/>
      <c r="DB59" s="798"/>
      <c r="DC59" s="799"/>
      <c r="DD59" s="799"/>
      <c r="DE59" s="799"/>
      <c r="DF59" s="800"/>
      <c r="DG59" s="798"/>
      <c r="DH59" s="799"/>
      <c r="DI59" s="799"/>
      <c r="DJ59" s="799"/>
      <c r="DK59" s="800"/>
      <c r="DL59" s="798"/>
      <c r="DM59" s="799"/>
      <c r="DN59" s="799"/>
      <c r="DO59" s="799"/>
      <c r="DP59" s="800"/>
      <c r="DQ59" s="798"/>
      <c r="DR59" s="799"/>
      <c r="DS59" s="799"/>
      <c r="DT59" s="799"/>
      <c r="DU59" s="800"/>
      <c r="DV59" s="801"/>
      <c r="DW59" s="802"/>
      <c r="DX59" s="802"/>
      <c r="DY59" s="802"/>
      <c r="DZ59" s="803"/>
      <c r="EA59" s="197"/>
    </row>
    <row r="60" spans="1:131" s="198" customFormat="1" ht="26.45" customHeight="1" x14ac:dyDescent="0.15">
      <c r="A60" s="212">
        <v>33</v>
      </c>
      <c r="B60" s="774"/>
      <c r="C60" s="775"/>
      <c r="D60" s="775"/>
      <c r="E60" s="775"/>
      <c r="F60" s="775"/>
      <c r="G60" s="775"/>
      <c r="H60" s="775"/>
      <c r="I60" s="775"/>
      <c r="J60" s="775"/>
      <c r="K60" s="775"/>
      <c r="L60" s="775"/>
      <c r="M60" s="775"/>
      <c r="N60" s="775"/>
      <c r="O60" s="775"/>
      <c r="P60" s="776"/>
      <c r="Q60" s="849"/>
      <c r="R60" s="850"/>
      <c r="S60" s="850"/>
      <c r="T60" s="850"/>
      <c r="U60" s="850"/>
      <c r="V60" s="850"/>
      <c r="W60" s="850"/>
      <c r="X60" s="850"/>
      <c r="Y60" s="850"/>
      <c r="Z60" s="850"/>
      <c r="AA60" s="850"/>
      <c r="AB60" s="850"/>
      <c r="AC60" s="850"/>
      <c r="AD60" s="850"/>
      <c r="AE60" s="851"/>
      <c r="AF60" s="778"/>
      <c r="AG60" s="779"/>
      <c r="AH60" s="779"/>
      <c r="AI60" s="779"/>
      <c r="AJ60" s="780"/>
      <c r="AK60" s="852"/>
      <c r="AL60" s="850"/>
      <c r="AM60" s="850"/>
      <c r="AN60" s="850"/>
      <c r="AO60" s="850"/>
      <c r="AP60" s="850"/>
      <c r="AQ60" s="850"/>
      <c r="AR60" s="850"/>
      <c r="AS60" s="850"/>
      <c r="AT60" s="850"/>
      <c r="AU60" s="850"/>
      <c r="AV60" s="850"/>
      <c r="AW60" s="850"/>
      <c r="AX60" s="850"/>
      <c r="AY60" s="850"/>
      <c r="AZ60" s="853"/>
      <c r="BA60" s="853"/>
      <c r="BB60" s="853"/>
      <c r="BC60" s="853"/>
      <c r="BD60" s="853"/>
      <c r="BE60" s="844"/>
      <c r="BF60" s="844"/>
      <c r="BG60" s="844"/>
      <c r="BH60" s="844"/>
      <c r="BI60" s="845"/>
      <c r="BJ60" s="203"/>
      <c r="BK60" s="203"/>
      <c r="BL60" s="203"/>
      <c r="BM60" s="203"/>
      <c r="BN60" s="203"/>
      <c r="BO60" s="216"/>
      <c r="BP60" s="216"/>
      <c r="BQ60" s="213">
        <v>54</v>
      </c>
      <c r="BR60" s="214"/>
      <c r="BS60" s="785"/>
      <c r="BT60" s="786"/>
      <c r="BU60" s="786"/>
      <c r="BV60" s="786"/>
      <c r="BW60" s="786"/>
      <c r="BX60" s="786"/>
      <c r="BY60" s="786"/>
      <c r="BZ60" s="786"/>
      <c r="CA60" s="786"/>
      <c r="CB60" s="786"/>
      <c r="CC60" s="786"/>
      <c r="CD60" s="786"/>
      <c r="CE60" s="786"/>
      <c r="CF60" s="786"/>
      <c r="CG60" s="787"/>
      <c r="CH60" s="798"/>
      <c r="CI60" s="799"/>
      <c r="CJ60" s="799"/>
      <c r="CK60" s="799"/>
      <c r="CL60" s="800"/>
      <c r="CM60" s="798"/>
      <c r="CN60" s="799"/>
      <c r="CO60" s="799"/>
      <c r="CP60" s="799"/>
      <c r="CQ60" s="800"/>
      <c r="CR60" s="798"/>
      <c r="CS60" s="799"/>
      <c r="CT60" s="799"/>
      <c r="CU60" s="799"/>
      <c r="CV60" s="800"/>
      <c r="CW60" s="798"/>
      <c r="CX60" s="799"/>
      <c r="CY60" s="799"/>
      <c r="CZ60" s="799"/>
      <c r="DA60" s="800"/>
      <c r="DB60" s="798"/>
      <c r="DC60" s="799"/>
      <c r="DD60" s="799"/>
      <c r="DE60" s="799"/>
      <c r="DF60" s="800"/>
      <c r="DG60" s="798"/>
      <c r="DH60" s="799"/>
      <c r="DI60" s="799"/>
      <c r="DJ60" s="799"/>
      <c r="DK60" s="800"/>
      <c r="DL60" s="798"/>
      <c r="DM60" s="799"/>
      <c r="DN60" s="799"/>
      <c r="DO60" s="799"/>
      <c r="DP60" s="800"/>
      <c r="DQ60" s="798"/>
      <c r="DR60" s="799"/>
      <c r="DS60" s="799"/>
      <c r="DT60" s="799"/>
      <c r="DU60" s="800"/>
      <c r="DV60" s="801"/>
      <c r="DW60" s="802"/>
      <c r="DX60" s="802"/>
      <c r="DY60" s="802"/>
      <c r="DZ60" s="803"/>
      <c r="EA60" s="197"/>
    </row>
    <row r="61" spans="1:131" s="198" customFormat="1" ht="26.45" customHeight="1" thickBot="1" x14ac:dyDescent="0.2">
      <c r="A61" s="212">
        <v>34</v>
      </c>
      <c r="B61" s="774"/>
      <c r="C61" s="775"/>
      <c r="D61" s="775"/>
      <c r="E61" s="775"/>
      <c r="F61" s="775"/>
      <c r="G61" s="775"/>
      <c r="H61" s="775"/>
      <c r="I61" s="775"/>
      <c r="J61" s="775"/>
      <c r="K61" s="775"/>
      <c r="L61" s="775"/>
      <c r="M61" s="775"/>
      <c r="N61" s="775"/>
      <c r="O61" s="775"/>
      <c r="P61" s="776"/>
      <c r="Q61" s="849"/>
      <c r="R61" s="850"/>
      <c r="S61" s="850"/>
      <c r="T61" s="850"/>
      <c r="U61" s="850"/>
      <c r="V61" s="850"/>
      <c r="W61" s="850"/>
      <c r="X61" s="850"/>
      <c r="Y61" s="850"/>
      <c r="Z61" s="850"/>
      <c r="AA61" s="850"/>
      <c r="AB61" s="850"/>
      <c r="AC61" s="850"/>
      <c r="AD61" s="850"/>
      <c r="AE61" s="851"/>
      <c r="AF61" s="778"/>
      <c r="AG61" s="779"/>
      <c r="AH61" s="779"/>
      <c r="AI61" s="779"/>
      <c r="AJ61" s="780"/>
      <c r="AK61" s="852"/>
      <c r="AL61" s="850"/>
      <c r="AM61" s="850"/>
      <c r="AN61" s="850"/>
      <c r="AO61" s="850"/>
      <c r="AP61" s="850"/>
      <c r="AQ61" s="850"/>
      <c r="AR61" s="850"/>
      <c r="AS61" s="850"/>
      <c r="AT61" s="850"/>
      <c r="AU61" s="850"/>
      <c r="AV61" s="850"/>
      <c r="AW61" s="850"/>
      <c r="AX61" s="850"/>
      <c r="AY61" s="850"/>
      <c r="AZ61" s="853"/>
      <c r="BA61" s="853"/>
      <c r="BB61" s="853"/>
      <c r="BC61" s="853"/>
      <c r="BD61" s="853"/>
      <c r="BE61" s="844"/>
      <c r="BF61" s="844"/>
      <c r="BG61" s="844"/>
      <c r="BH61" s="844"/>
      <c r="BI61" s="845"/>
      <c r="BJ61" s="203"/>
      <c r="BK61" s="203"/>
      <c r="BL61" s="203"/>
      <c r="BM61" s="203"/>
      <c r="BN61" s="203"/>
      <c r="BO61" s="216"/>
      <c r="BP61" s="216"/>
      <c r="BQ61" s="213">
        <v>55</v>
      </c>
      <c r="BR61" s="214"/>
      <c r="BS61" s="785"/>
      <c r="BT61" s="786"/>
      <c r="BU61" s="786"/>
      <c r="BV61" s="786"/>
      <c r="BW61" s="786"/>
      <c r="BX61" s="786"/>
      <c r="BY61" s="786"/>
      <c r="BZ61" s="786"/>
      <c r="CA61" s="786"/>
      <c r="CB61" s="786"/>
      <c r="CC61" s="786"/>
      <c r="CD61" s="786"/>
      <c r="CE61" s="786"/>
      <c r="CF61" s="786"/>
      <c r="CG61" s="787"/>
      <c r="CH61" s="798"/>
      <c r="CI61" s="799"/>
      <c r="CJ61" s="799"/>
      <c r="CK61" s="799"/>
      <c r="CL61" s="800"/>
      <c r="CM61" s="798"/>
      <c r="CN61" s="799"/>
      <c r="CO61" s="799"/>
      <c r="CP61" s="799"/>
      <c r="CQ61" s="800"/>
      <c r="CR61" s="798"/>
      <c r="CS61" s="799"/>
      <c r="CT61" s="799"/>
      <c r="CU61" s="799"/>
      <c r="CV61" s="800"/>
      <c r="CW61" s="798"/>
      <c r="CX61" s="799"/>
      <c r="CY61" s="799"/>
      <c r="CZ61" s="799"/>
      <c r="DA61" s="800"/>
      <c r="DB61" s="798"/>
      <c r="DC61" s="799"/>
      <c r="DD61" s="799"/>
      <c r="DE61" s="799"/>
      <c r="DF61" s="800"/>
      <c r="DG61" s="798"/>
      <c r="DH61" s="799"/>
      <c r="DI61" s="799"/>
      <c r="DJ61" s="799"/>
      <c r="DK61" s="800"/>
      <c r="DL61" s="798"/>
      <c r="DM61" s="799"/>
      <c r="DN61" s="799"/>
      <c r="DO61" s="799"/>
      <c r="DP61" s="800"/>
      <c r="DQ61" s="798"/>
      <c r="DR61" s="799"/>
      <c r="DS61" s="799"/>
      <c r="DT61" s="799"/>
      <c r="DU61" s="800"/>
      <c r="DV61" s="801"/>
      <c r="DW61" s="802"/>
      <c r="DX61" s="802"/>
      <c r="DY61" s="802"/>
      <c r="DZ61" s="803"/>
      <c r="EA61" s="197"/>
    </row>
    <row r="62" spans="1:131" s="198" customFormat="1" ht="26.45" customHeight="1" x14ac:dyDescent="0.15">
      <c r="A62" s="212">
        <v>35</v>
      </c>
      <c r="B62" s="774"/>
      <c r="C62" s="775"/>
      <c r="D62" s="775"/>
      <c r="E62" s="775"/>
      <c r="F62" s="775"/>
      <c r="G62" s="775"/>
      <c r="H62" s="775"/>
      <c r="I62" s="775"/>
      <c r="J62" s="775"/>
      <c r="K62" s="775"/>
      <c r="L62" s="775"/>
      <c r="M62" s="775"/>
      <c r="N62" s="775"/>
      <c r="O62" s="775"/>
      <c r="P62" s="776"/>
      <c r="Q62" s="849"/>
      <c r="R62" s="850"/>
      <c r="S62" s="850"/>
      <c r="T62" s="850"/>
      <c r="U62" s="850"/>
      <c r="V62" s="850"/>
      <c r="W62" s="850"/>
      <c r="X62" s="850"/>
      <c r="Y62" s="850"/>
      <c r="Z62" s="850"/>
      <c r="AA62" s="850"/>
      <c r="AB62" s="850"/>
      <c r="AC62" s="850"/>
      <c r="AD62" s="850"/>
      <c r="AE62" s="851"/>
      <c r="AF62" s="778"/>
      <c r="AG62" s="779"/>
      <c r="AH62" s="779"/>
      <c r="AI62" s="779"/>
      <c r="AJ62" s="780"/>
      <c r="AK62" s="852"/>
      <c r="AL62" s="850"/>
      <c r="AM62" s="850"/>
      <c r="AN62" s="850"/>
      <c r="AO62" s="850"/>
      <c r="AP62" s="850"/>
      <c r="AQ62" s="850"/>
      <c r="AR62" s="850"/>
      <c r="AS62" s="850"/>
      <c r="AT62" s="850"/>
      <c r="AU62" s="850"/>
      <c r="AV62" s="850"/>
      <c r="AW62" s="850"/>
      <c r="AX62" s="850"/>
      <c r="AY62" s="850"/>
      <c r="AZ62" s="853"/>
      <c r="BA62" s="853"/>
      <c r="BB62" s="853"/>
      <c r="BC62" s="853"/>
      <c r="BD62" s="853"/>
      <c r="BE62" s="844"/>
      <c r="BF62" s="844"/>
      <c r="BG62" s="844"/>
      <c r="BH62" s="844"/>
      <c r="BI62" s="845"/>
      <c r="BJ62" s="861" t="s">
        <v>381</v>
      </c>
      <c r="BK62" s="823"/>
      <c r="BL62" s="823"/>
      <c r="BM62" s="823"/>
      <c r="BN62" s="824"/>
      <c r="BO62" s="216"/>
      <c r="BP62" s="216"/>
      <c r="BQ62" s="213">
        <v>56</v>
      </c>
      <c r="BR62" s="214"/>
      <c r="BS62" s="785"/>
      <c r="BT62" s="786"/>
      <c r="BU62" s="786"/>
      <c r="BV62" s="786"/>
      <c r="BW62" s="786"/>
      <c r="BX62" s="786"/>
      <c r="BY62" s="786"/>
      <c r="BZ62" s="786"/>
      <c r="CA62" s="786"/>
      <c r="CB62" s="786"/>
      <c r="CC62" s="786"/>
      <c r="CD62" s="786"/>
      <c r="CE62" s="786"/>
      <c r="CF62" s="786"/>
      <c r="CG62" s="787"/>
      <c r="CH62" s="798"/>
      <c r="CI62" s="799"/>
      <c r="CJ62" s="799"/>
      <c r="CK62" s="799"/>
      <c r="CL62" s="800"/>
      <c r="CM62" s="798"/>
      <c r="CN62" s="799"/>
      <c r="CO62" s="799"/>
      <c r="CP62" s="799"/>
      <c r="CQ62" s="800"/>
      <c r="CR62" s="798"/>
      <c r="CS62" s="799"/>
      <c r="CT62" s="799"/>
      <c r="CU62" s="799"/>
      <c r="CV62" s="800"/>
      <c r="CW62" s="798"/>
      <c r="CX62" s="799"/>
      <c r="CY62" s="799"/>
      <c r="CZ62" s="799"/>
      <c r="DA62" s="800"/>
      <c r="DB62" s="798"/>
      <c r="DC62" s="799"/>
      <c r="DD62" s="799"/>
      <c r="DE62" s="799"/>
      <c r="DF62" s="800"/>
      <c r="DG62" s="798"/>
      <c r="DH62" s="799"/>
      <c r="DI62" s="799"/>
      <c r="DJ62" s="799"/>
      <c r="DK62" s="800"/>
      <c r="DL62" s="798"/>
      <c r="DM62" s="799"/>
      <c r="DN62" s="799"/>
      <c r="DO62" s="799"/>
      <c r="DP62" s="800"/>
      <c r="DQ62" s="798"/>
      <c r="DR62" s="799"/>
      <c r="DS62" s="799"/>
      <c r="DT62" s="799"/>
      <c r="DU62" s="800"/>
      <c r="DV62" s="801"/>
      <c r="DW62" s="802"/>
      <c r="DX62" s="802"/>
      <c r="DY62" s="802"/>
      <c r="DZ62" s="803"/>
      <c r="EA62" s="197"/>
    </row>
    <row r="63" spans="1:131" s="198" customFormat="1" ht="26.45" customHeight="1" thickBot="1" x14ac:dyDescent="0.2">
      <c r="A63" s="215" t="s">
        <v>362</v>
      </c>
      <c r="B63" s="807" t="s">
        <v>382</v>
      </c>
      <c r="C63" s="808"/>
      <c r="D63" s="808"/>
      <c r="E63" s="808"/>
      <c r="F63" s="808"/>
      <c r="G63" s="808"/>
      <c r="H63" s="808"/>
      <c r="I63" s="808"/>
      <c r="J63" s="808"/>
      <c r="K63" s="808"/>
      <c r="L63" s="808"/>
      <c r="M63" s="808"/>
      <c r="N63" s="808"/>
      <c r="O63" s="808"/>
      <c r="P63" s="809"/>
      <c r="Q63" s="854"/>
      <c r="R63" s="855"/>
      <c r="S63" s="855"/>
      <c r="T63" s="855"/>
      <c r="U63" s="855"/>
      <c r="V63" s="855"/>
      <c r="W63" s="855"/>
      <c r="X63" s="855"/>
      <c r="Y63" s="855"/>
      <c r="Z63" s="855"/>
      <c r="AA63" s="855"/>
      <c r="AB63" s="855"/>
      <c r="AC63" s="855"/>
      <c r="AD63" s="855"/>
      <c r="AE63" s="856"/>
      <c r="AF63" s="857">
        <v>-1</v>
      </c>
      <c r="AG63" s="858"/>
      <c r="AH63" s="858"/>
      <c r="AI63" s="858"/>
      <c r="AJ63" s="859"/>
      <c r="AK63" s="860"/>
      <c r="AL63" s="855"/>
      <c r="AM63" s="855"/>
      <c r="AN63" s="855"/>
      <c r="AO63" s="855"/>
      <c r="AP63" s="858">
        <v>659</v>
      </c>
      <c r="AQ63" s="858"/>
      <c r="AR63" s="858"/>
      <c r="AS63" s="858"/>
      <c r="AT63" s="858"/>
      <c r="AU63" s="858">
        <v>384</v>
      </c>
      <c r="AV63" s="858"/>
      <c r="AW63" s="858"/>
      <c r="AX63" s="858"/>
      <c r="AY63" s="858"/>
      <c r="AZ63" s="862"/>
      <c r="BA63" s="862"/>
      <c r="BB63" s="862"/>
      <c r="BC63" s="862"/>
      <c r="BD63" s="862"/>
      <c r="BE63" s="863"/>
      <c r="BF63" s="863"/>
      <c r="BG63" s="863"/>
      <c r="BH63" s="863"/>
      <c r="BI63" s="864"/>
      <c r="BJ63" s="865" t="s">
        <v>108</v>
      </c>
      <c r="BK63" s="866"/>
      <c r="BL63" s="866"/>
      <c r="BM63" s="866"/>
      <c r="BN63" s="867"/>
      <c r="BO63" s="216"/>
      <c r="BP63" s="216"/>
      <c r="BQ63" s="213">
        <v>57</v>
      </c>
      <c r="BR63" s="214"/>
      <c r="BS63" s="785"/>
      <c r="BT63" s="786"/>
      <c r="BU63" s="786"/>
      <c r="BV63" s="786"/>
      <c r="BW63" s="786"/>
      <c r="BX63" s="786"/>
      <c r="BY63" s="786"/>
      <c r="BZ63" s="786"/>
      <c r="CA63" s="786"/>
      <c r="CB63" s="786"/>
      <c r="CC63" s="786"/>
      <c r="CD63" s="786"/>
      <c r="CE63" s="786"/>
      <c r="CF63" s="786"/>
      <c r="CG63" s="787"/>
      <c r="CH63" s="798"/>
      <c r="CI63" s="799"/>
      <c r="CJ63" s="799"/>
      <c r="CK63" s="799"/>
      <c r="CL63" s="800"/>
      <c r="CM63" s="798"/>
      <c r="CN63" s="799"/>
      <c r="CO63" s="799"/>
      <c r="CP63" s="799"/>
      <c r="CQ63" s="800"/>
      <c r="CR63" s="798"/>
      <c r="CS63" s="799"/>
      <c r="CT63" s="799"/>
      <c r="CU63" s="799"/>
      <c r="CV63" s="800"/>
      <c r="CW63" s="798"/>
      <c r="CX63" s="799"/>
      <c r="CY63" s="799"/>
      <c r="CZ63" s="799"/>
      <c r="DA63" s="800"/>
      <c r="DB63" s="798"/>
      <c r="DC63" s="799"/>
      <c r="DD63" s="799"/>
      <c r="DE63" s="799"/>
      <c r="DF63" s="800"/>
      <c r="DG63" s="798"/>
      <c r="DH63" s="799"/>
      <c r="DI63" s="799"/>
      <c r="DJ63" s="799"/>
      <c r="DK63" s="800"/>
      <c r="DL63" s="798"/>
      <c r="DM63" s="799"/>
      <c r="DN63" s="799"/>
      <c r="DO63" s="799"/>
      <c r="DP63" s="800"/>
      <c r="DQ63" s="798"/>
      <c r="DR63" s="799"/>
      <c r="DS63" s="799"/>
      <c r="DT63" s="799"/>
      <c r="DU63" s="800"/>
      <c r="DV63" s="801"/>
      <c r="DW63" s="802"/>
      <c r="DX63" s="802"/>
      <c r="DY63" s="802"/>
      <c r="DZ63" s="803"/>
      <c r="EA63" s="197"/>
    </row>
    <row r="64" spans="1:131" s="198" customFormat="1" ht="26.4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5"/>
      <c r="BT64" s="786"/>
      <c r="BU64" s="786"/>
      <c r="BV64" s="786"/>
      <c r="BW64" s="786"/>
      <c r="BX64" s="786"/>
      <c r="BY64" s="786"/>
      <c r="BZ64" s="786"/>
      <c r="CA64" s="786"/>
      <c r="CB64" s="786"/>
      <c r="CC64" s="786"/>
      <c r="CD64" s="786"/>
      <c r="CE64" s="786"/>
      <c r="CF64" s="786"/>
      <c r="CG64" s="787"/>
      <c r="CH64" s="798"/>
      <c r="CI64" s="799"/>
      <c r="CJ64" s="799"/>
      <c r="CK64" s="799"/>
      <c r="CL64" s="800"/>
      <c r="CM64" s="798"/>
      <c r="CN64" s="799"/>
      <c r="CO64" s="799"/>
      <c r="CP64" s="799"/>
      <c r="CQ64" s="800"/>
      <c r="CR64" s="798"/>
      <c r="CS64" s="799"/>
      <c r="CT64" s="799"/>
      <c r="CU64" s="799"/>
      <c r="CV64" s="800"/>
      <c r="CW64" s="798"/>
      <c r="CX64" s="799"/>
      <c r="CY64" s="799"/>
      <c r="CZ64" s="799"/>
      <c r="DA64" s="800"/>
      <c r="DB64" s="798"/>
      <c r="DC64" s="799"/>
      <c r="DD64" s="799"/>
      <c r="DE64" s="799"/>
      <c r="DF64" s="800"/>
      <c r="DG64" s="798"/>
      <c r="DH64" s="799"/>
      <c r="DI64" s="799"/>
      <c r="DJ64" s="799"/>
      <c r="DK64" s="800"/>
      <c r="DL64" s="798"/>
      <c r="DM64" s="799"/>
      <c r="DN64" s="799"/>
      <c r="DO64" s="799"/>
      <c r="DP64" s="800"/>
      <c r="DQ64" s="798"/>
      <c r="DR64" s="799"/>
      <c r="DS64" s="799"/>
      <c r="DT64" s="799"/>
      <c r="DU64" s="800"/>
      <c r="DV64" s="801"/>
      <c r="DW64" s="802"/>
      <c r="DX64" s="802"/>
      <c r="DY64" s="802"/>
      <c r="DZ64" s="803"/>
      <c r="EA64" s="197"/>
    </row>
    <row r="65" spans="1:131" s="198" customFormat="1" ht="26.4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5"/>
      <c r="BT65" s="786"/>
      <c r="BU65" s="786"/>
      <c r="BV65" s="786"/>
      <c r="BW65" s="786"/>
      <c r="BX65" s="786"/>
      <c r="BY65" s="786"/>
      <c r="BZ65" s="786"/>
      <c r="CA65" s="786"/>
      <c r="CB65" s="786"/>
      <c r="CC65" s="786"/>
      <c r="CD65" s="786"/>
      <c r="CE65" s="786"/>
      <c r="CF65" s="786"/>
      <c r="CG65" s="787"/>
      <c r="CH65" s="798"/>
      <c r="CI65" s="799"/>
      <c r="CJ65" s="799"/>
      <c r="CK65" s="799"/>
      <c r="CL65" s="800"/>
      <c r="CM65" s="798"/>
      <c r="CN65" s="799"/>
      <c r="CO65" s="799"/>
      <c r="CP65" s="799"/>
      <c r="CQ65" s="800"/>
      <c r="CR65" s="798"/>
      <c r="CS65" s="799"/>
      <c r="CT65" s="799"/>
      <c r="CU65" s="799"/>
      <c r="CV65" s="800"/>
      <c r="CW65" s="798"/>
      <c r="CX65" s="799"/>
      <c r="CY65" s="799"/>
      <c r="CZ65" s="799"/>
      <c r="DA65" s="800"/>
      <c r="DB65" s="798"/>
      <c r="DC65" s="799"/>
      <c r="DD65" s="799"/>
      <c r="DE65" s="799"/>
      <c r="DF65" s="800"/>
      <c r="DG65" s="798"/>
      <c r="DH65" s="799"/>
      <c r="DI65" s="799"/>
      <c r="DJ65" s="799"/>
      <c r="DK65" s="800"/>
      <c r="DL65" s="798"/>
      <c r="DM65" s="799"/>
      <c r="DN65" s="799"/>
      <c r="DO65" s="799"/>
      <c r="DP65" s="800"/>
      <c r="DQ65" s="798"/>
      <c r="DR65" s="799"/>
      <c r="DS65" s="799"/>
      <c r="DT65" s="799"/>
      <c r="DU65" s="800"/>
      <c r="DV65" s="801"/>
      <c r="DW65" s="802"/>
      <c r="DX65" s="802"/>
      <c r="DY65" s="802"/>
      <c r="DZ65" s="803"/>
      <c r="EA65" s="197"/>
    </row>
    <row r="66" spans="1:131" s="198" customFormat="1" ht="26.45" customHeight="1" x14ac:dyDescent="0.15">
      <c r="A66" s="759" t="s">
        <v>384</v>
      </c>
      <c r="B66" s="760"/>
      <c r="C66" s="760"/>
      <c r="D66" s="760"/>
      <c r="E66" s="760"/>
      <c r="F66" s="760"/>
      <c r="G66" s="760"/>
      <c r="H66" s="760"/>
      <c r="I66" s="760"/>
      <c r="J66" s="760"/>
      <c r="K66" s="760"/>
      <c r="L66" s="760"/>
      <c r="M66" s="760"/>
      <c r="N66" s="760"/>
      <c r="O66" s="760"/>
      <c r="P66" s="761"/>
      <c r="Q66" s="735" t="s">
        <v>385</v>
      </c>
      <c r="R66" s="736"/>
      <c r="S66" s="736"/>
      <c r="T66" s="736"/>
      <c r="U66" s="737"/>
      <c r="V66" s="735" t="s">
        <v>386</v>
      </c>
      <c r="W66" s="736"/>
      <c r="X66" s="736"/>
      <c r="Y66" s="736"/>
      <c r="Z66" s="737"/>
      <c r="AA66" s="735" t="s">
        <v>387</v>
      </c>
      <c r="AB66" s="736"/>
      <c r="AC66" s="736"/>
      <c r="AD66" s="736"/>
      <c r="AE66" s="737"/>
      <c r="AF66" s="868" t="s">
        <v>388</v>
      </c>
      <c r="AG66" s="830"/>
      <c r="AH66" s="830"/>
      <c r="AI66" s="830"/>
      <c r="AJ66" s="869"/>
      <c r="AK66" s="735" t="s">
        <v>389</v>
      </c>
      <c r="AL66" s="760"/>
      <c r="AM66" s="760"/>
      <c r="AN66" s="760"/>
      <c r="AO66" s="761"/>
      <c r="AP66" s="735" t="s">
        <v>390</v>
      </c>
      <c r="AQ66" s="736"/>
      <c r="AR66" s="736"/>
      <c r="AS66" s="736"/>
      <c r="AT66" s="737"/>
      <c r="AU66" s="735" t="s">
        <v>391</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79"/>
      <c r="BT66" s="880"/>
      <c r="BU66" s="880"/>
      <c r="BV66" s="880"/>
      <c r="BW66" s="880"/>
      <c r="BX66" s="880"/>
      <c r="BY66" s="880"/>
      <c r="BZ66" s="880"/>
      <c r="CA66" s="880"/>
      <c r="CB66" s="880"/>
      <c r="CC66" s="880"/>
      <c r="CD66" s="880"/>
      <c r="CE66" s="880"/>
      <c r="CF66" s="880"/>
      <c r="CG66" s="881"/>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197"/>
    </row>
    <row r="67" spans="1:131" s="198" customFormat="1" ht="26.45" customHeight="1" thickBot="1" x14ac:dyDescent="0.2">
      <c r="A67" s="762"/>
      <c r="B67" s="763"/>
      <c r="C67" s="763"/>
      <c r="D67" s="763"/>
      <c r="E67" s="763"/>
      <c r="F67" s="763"/>
      <c r="G67" s="763"/>
      <c r="H67" s="763"/>
      <c r="I67" s="763"/>
      <c r="J67" s="763"/>
      <c r="K67" s="763"/>
      <c r="L67" s="763"/>
      <c r="M67" s="763"/>
      <c r="N67" s="763"/>
      <c r="O67" s="763"/>
      <c r="P67" s="764"/>
      <c r="Q67" s="738"/>
      <c r="R67" s="739"/>
      <c r="S67" s="739"/>
      <c r="T67" s="739"/>
      <c r="U67" s="740"/>
      <c r="V67" s="738"/>
      <c r="W67" s="739"/>
      <c r="X67" s="739"/>
      <c r="Y67" s="739"/>
      <c r="Z67" s="740"/>
      <c r="AA67" s="738"/>
      <c r="AB67" s="739"/>
      <c r="AC67" s="739"/>
      <c r="AD67" s="739"/>
      <c r="AE67" s="740"/>
      <c r="AF67" s="870"/>
      <c r="AG67" s="833"/>
      <c r="AH67" s="833"/>
      <c r="AI67" s="833"/>
      <c r="AJ67" s="871"/>
      <c r="AK67" s="872"/>
      <c r="AL67" s="763"/>
      <c r="AM67" s="763"/>
      <c r="AN67" s="763"/>
      <c r="AO67" s="764"/>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79"/>
      <c r="BT67" s="880"/>
      <c r="BU67" s="880"/>
      <c r="BV67" s="880"/>
      <c r="BW67" s="880"/>
      <c r="BX67" s="880"/>
      <c r="BY67" s="880"/>
      <c r="BZ67" s="880"/>
      <c r="CA67" s="880"/>
      <c r="CB67" s="880"/>
      <c r="CC67" s="880"/>
      <c r="CD67" s="880"/>
      <c r="CE67" s="880"/>
      <c r="CF67" s="880"/>
      <c r="CG67" s="881"/>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197"/>
    </row>
    <row r="68" spans="1:131" s="198" customFormat="1" ht="26.45" customHeight="1" thickTop="1" x14ac:dyDescent="0.15">
      <c r="A68" s="209">
        <v>1</v>
      </c>
      <c r="B68" s="885" t="s">
        <v>548</v>
      </c>
      <c r="C68" s="886"/>
      <c r="D68" s="886"/>
      <c r="E68" s="886"/>
      <c r="F68" s="886"/>
      <c r="G68" s="886"/>
      <c r="H68" s="886"/>
      <c r="I68" s="886"/>
      <c r="J68" s="886"/>
      <c r="K68" s="886"/>
      <c r="L68" s="886"/>
      <c r="M68" s="886"/>
      <c r="N68" s="886"/>
      <c r="O68" s="886"/>
      <c r="P68" s="887"/>
      <c r="Q68" s="888">
        <v>177</v>
      </c>
      <c r="R68" s="882"/>
      <c r="S68" s="882"/>
      <c r="T68" s="882"/>
      <c r="U68" s="882"/>
      <c r="V68" s="882">
        <v>153</v>
      </c>
      <c r="W68" s="882"/>
      <c r="X68" s="882"/>
      <c r="Y68" s="882"/>
      <c r="Z68" s="882"/>
      <c r="AA68" s="754">
        <f t="shared" ref="AA68" si="1">Q68-V68</f>
        <v>24</v>
      </c>
      <c r="AB68" s="754"/>
      <c r="AC68" s="754"/>
      <c r="AD68" s="754"/>
      <c r="AE68" s="755"/>
      <c r="AF68" s="882">
        <v>8</v>
      </c>
      <c r="AG68" s="882"/>
      <c r="AH68" s="882"/>
      <c r="AI68" s="882"/>
      <c r="AJ68" s="882"/>
      <c r="AK68" s="882">
        <v>0</v>
      </c>
      <c r="AL68" s="882"/>
      <c r="AM68" s="882"/>
      <c r="AN68" s="882"/>
      <c r="AO68" s="882"/>
      <c r="AP68" s="882">
        <v>5</v>
      </c>
      <c r="AQ68" s="882"/>
      <c r="AR68" s="882"/>
      <c r="AS68" s="882"/>
      <c r="AT68" s="882"/>
      <c r="AU68" s="882">
        <v>1</v>
      </c>
      <c r="AV68" s="882"/>
      <c r="AW68" s="882"/>
      <c r="AX68" s="882"/>
      <c r="AY68" s="882"/>
      <c r="AZ68" s="883"/>
      <c r="BA68" s="883"/>
      <c r="BB68" s="883"/>
      <c r="BC68" s="883"/>
      <c r="BD68" s="884"/>
      <c r="BE68" s="216"/>
      <c r="BF68" s="216"/>
      <c r="BG68" s="216"/>
      <c r="BH68" s="216"/>
      <c r="BI68" s="216"/>
      <c r="BJ68" s="216"/>
      <c r="BK68" s="216"/>
      <c r="BL68" s="216"/>
      <c r="BM68" s="216"/>
      <c r="BN68" s="216"/>
      <c r="BO68" s="216"/>
      <c r="BP68" s="216"/>
      <c r="BQ68" s="213">
        <v>62</v>
      </c>
      <c r="BR68" s="218"/>
      <c r="BS68" s="879"/>
      <c r="BT68" s="880"/>
      <c r="BU68" s="880"/>
      <c r="BV68" s="880"/>
      <c r="BW68" s="880"/>
      <c r="BX68" s="880"/>
      <c r="BY68" s="880"/>
      <c r="BZ68" s="880"/>
      <c r="CA68" s="880"/>
      <c r="CB68" s="880"/>
      <c r="CC68" s="880"/>
      <c r="CD68" s="880"/>
      <c r="CE68" s="880"/>
      <c r="CF68" s="880"/>
      <c r="CG68" s="881"/>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197"/>
    </row>
    <row r="69" spans="1:131" s="198" customFormat="1" ht="26.45" customHeight="1" x14ac:dyDescent="0.15">
      <c r="A69" s="212">
        <v>2</v>
      </c>
      <c r="B69" s="889" t="s">
        <v>549</v>
      </c>
      <c r="C69" s="890"/>
      <c r="D69" s="890"/>
      <c r="E69" s="890"/>
      <c r="F69" s="890"/>
      <c r="G69" s="890"/>
      <c r="H69" s="890"/>
      <c r="I69" s="890"/>
      <c r="J69" s="890"/>
      <c r="K69" s="890"/>
      <c r="L69" s="890"/>
      <c r="M69" s="890"/>
      <c r="N69" s="890"/>
      <c r="O69" s="890"/>
      <c r="P69" s="891"/>
      <c r="Q69" s="892">
        <v>5641</v>
      </c>
      <c r="R69" s="847"/>
      <c r="S69" s="847"/>
      <c r="T69" s="847"/>
      <c r="U69" s="847"/>
      <c r="V69" s="847">
        <v>5625</v>
      </c>
      <c r="W69" s="847"/>
      <c r="X69" s="847"/>
      <c r="Y69" s="847"/>
      <c r="Z69" s="847"/>
      <c r="AA69" s="754">
        <f t="shared" ref="AA69" si="2">Q69-V69</f>
        <v>16</v>
      </c>
      <c r="AB69" s="754"/>
      <c r="AC69" s="754"/>
      <c r="AD69" s="754"/>
      <c r="AE69" s="755"/>
      <c r="AF69" s="847">
        <v>16</v>
      </c>
      <c r="AG69" s="847"/>
      <c r="AH69" s="847"/>
      <c r="AI69" s="847"/>
      <c r="AJ69" s="847"/>
      <c r="AK69" s="847">
        <v>24</v>
      </c>
      <c r="AL69" s="847"/>
      <c r="AM69" s="847"/>
      <c r="AN69" s="847"/>
      <c r="AO69" s="847"/>
      <c r="AP69" s="847">
        <v>0</v>
      </c>
      <c r="AQ69" s="847"/>
      <c r="AR69" s="847"/>
      <c r="AS69" s="847"/>
      <c r="AT69" s="847"/>
      <c r="AU69" s="847">
        <v>0</v>
      </c>
      <c r="AV69" s="847"/>
      <c r="AW69" s="847"/>
      <c r="AX69" s="847"/>
      <c r="AY69" s="847"/>
      <c r="AZ69" s="893"/>
      <c r="BA69" s="893"/>
      <c r="BB69" s="893"/>
      <c r="BC69" s="893"/>
      <c r="BD69" s="894"/>
      <c r="BE69" s="216"/>
      <c r="BF69" s="216"/>
      <c r="BG69" s="216"/>
      <c r="BH69" s="216"/>
      <c r="BI69" s="216"/>
      <c r="BJ69" s="216"/>
      <c r="BK69" s="216"/>
      <c r="BL69" s="216"/>
      <c r="BM69" s="216"/>
      <c r="BN69" s="216"/>
      <c r="BO69" s="216"/>
      <c r="BP69" s="216"/>
      <c r="BQ69" s="213">
        <v>63</v>
      </c>
      <c r="BR69" s="218"/>
      <c r="BS69" s="879"/>
      <c r="BT69" s="880"/>
      <c r="BU69" s="880"/>
      <c r="BV69" s="880"/>
      <c r="BW69" s="880"/>
      <c r="BX69" s="880"/>
      <c r="BY69" s="880"/>
      <c r="BZ69" s="880"/>
      <c r="CA69" s="880"/>
      <c r="CB69" s="880"/>
      <c r="CC69" s="880"/>
      <c r="CD69" s="880"/>
      <c r="CE69" s="880"/>
      <c r="CF69" s="880"/>
      <c r="CG69" s="881"/>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197"/>
    </row>
    <row r="70" spans="1:131" s="198" customFormat="1" ht="26.45" customHeight="1" x14ac:dyDescent="0.15">
      <c r="A70" s="212">
        <v>3</v>
      </c>
      <c r="B70" s="889" t="s">
        <v>550</v>
      </c>
      <c r="C70" s="890"/>
      <c r="D70" s="890"/>
      <c r="E70" s="890"/>
      <c r="F70" s="890"/>
      <c r="G70" s="890"/>
      <c r="H70" s="890"/>
      <c r="I70" s="890"/>
      <c r="J70" s="890"/>
      <c r="K70" s="890"/>
      <c r="L70" s="890"/>
      <c r="M70" s="890"/>
      <c r="N70" s="890"/>
      <c r="O70" s="890"/>
      <c r="P70" s="891"/>
      <c r="Q70" s="892">
        <v>35</v>
      </c>
      <c r="R70" s="847"/>
      <c r="S70" s="847"/>
      <c r="T70" s="847"/>
      <c r="U70" s="847"/>
      <c r="V70" s="847">
        <v>34</v>
      </c>
      <c r="W70" s="847"/>
      <c r="X70" s="847"/>
      <c r="Y70" s="847"/>
      <c r="Z70" s="847"/>
      <c r="AA70" s="754">
        <f t="shared" ref="AA70:AA76" si="3">Q70-V70</f>
        <v>1</v>
      </c>
      <c r="AB70" s="754"/>
      <c r="AC70" s="754"/>
      <c r="AD70" s="754"/>
      <c r="AE70" s="755"/>
      <c r="AF70" s="847">
        <v>1</v>
      </c>
      <c r="AG70" s="847"/>
      <c r="AH70" s="847"/>
      <c r="AI70" s="847"/>
      <c r="AJ70" s="847"/>
      <c r="AK70" s="847">
        <v>0</v>
      </c>
      <c r="AL70" s="847"/>
      <c r="AM70" s="847"/>
      <c r="AN70" s="847"/>
      <c r="AO70" s="847"/>
      <c r="AP70" s="847">
        <v>0</v>
      </c>
      <c r="AQ70" s="847"/>
      <c r="AR70" s="847"/>
      <c r="AS70" s="847"/>
      <c r="AT70" s="847"/>
      <c r="AU70" s="847">
        <v>0</v>
      </c>
      <c r="AV70" s="847"/>
      <c r="AW70" s="847"/>
      <c r="AX70" s="847"/>
      <c r="AY70" s="847"/>
      <c r="AZ70" s="893"/>
      <c r="BA70" s="893"/>
      <c r="BB70" s="893"/>
      <c r="BC70" s="893"/>
      <c r="BD70" s="894"/>
      <c r="BE70" s="216"/>
      <c r="BF70" s="216"/>
      <c r="BG70" s="216"/>
      <c r="BH70" s="216"/>
      <c r="BI70" s="216"/>
      <c r="BJ70" s="216"/>
      <c r="BK70" s="216"/>
      <c r="BL70" s="216"/>
      <c r="BM70" s="216"/>
      <c r="BN70" s="216"/>
      <c r="BO70" s="216"/>
      <c r="BP70" s="216"/>
      <c r="BQ70" s="213">
        <v>64</v>
      </c>
      <c r="BR70" s="218"/>
      <c r="BS70" s="879"/>
      <c r="BT70" s="880"/>
      <c r="BU70" s="880"/>
      <c r="BV70" s="880"/>
      <c r="BW70" s="880"/>
      <c r="BX70" s="880"/>
      <c r="BY70" s="880"/>
      <c r="BZ70" s="880"/>
      <c r="CA70" s="880"/>
      <c r="CB70" s="880"/>
      <c r="CC70" s="880"/>
      <c r="CD70" s="880"/>
      <c r="CE70" s="880"/>
      <c r="CF70" s="880"/>
      <c r="CG70" s="881"/>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197"/>
    </row>
    <row r="71" spans="1:131" s="198" customFormat="1" ht="26.45" customHeight="1" x14ac:dyDescent="0.15">
      <c r="A71" s="212">
        <v>4</v>
      </c>
      <c r="B71" s="889" t="s">
        <v>551</v>
      </c>
      <c r="C71" s="890"/>
      <c r="D71" s="890"/>
      <c r="E71" s="890"/>
      <c r="F71" s="890"/>
      <c r="G71" s="890"/>
      <c r="H71" s="890"/>
      <c r="I71" s="890"/>
      <c r="J71" s="890"/>
      <c r="K71" s="890"/>
      <c r="L71" s="890"/>
      <c r="M71" s="890"/>
      <c r="N71" s="890"/>
      <c r="O71" s="890"/>
      <c r="P71" s="891"/>
      <c r="Q71" s="892">
        <v>188</v>
      </c>
      <c r="R71" s="847"/>
      <c r="S71" s="847"/>
      <c r="T71" s="847"/>
      <c r="U71" s="847"/>
      <c r="V71" s="847">
        <v>176</v>
      </c>
      <c r="W71" s="847"/>
      <c r="X71" s="847"/>
      <c r="Y71" s="847"/>
      <c r="Z71" s="847"/>
      <c r="AA71" s="754">
        <f t="shared" si="3"/>
        <v>12</v>
      </c>
      <c r="AB71" s="754"/>
      <c r="AC71" s="754"/>
      <c r="AD71" s="754"/>
      <c r="AE71" s="755"/>
      <c r="AF71" s="847">
        <v>12</v>
      </c>
      <c r="AG71" s="847"/>
      <c r="AH71" s="847"/>
      <c r="AI71" s="847"/>
      <c r="AJ71" s="847"/>
      <c r="AK71" s="847">
        <v>0</v>
      </c>
      <c r="AL71" s="847"/>
      <c r="AM71" s="847"/>
      <c r="AN71" s="847"/>
      <c r="AO71" s="847"/>
      <c r="AP71" s="847">
        <v>0</v>
      </c>
      <c r="AQ71" s="847"/>
      <c r="AR71" s="847"/>
      <c r="AS71" s="847"/>
      <c r="AT71" s="847"/>
      <c r="AU71" s="847">
        <v>0</v>
      </c>
      <c r="AV71" s="847"/>
      <c r="AW71" s="847"/>
      <c r="AX71" s="847"/>
      <c r="AY71" s="847"/>
      <c r="AZ71" s="893"/>
      <c r="BA71" s="893"/>
      <c r="BB71" s="893"/>
      <c r="BC71" s="893"/>
      <c r="BD71" s="894"/>
      <c r="BE71" s="216"/>
      <c r="BF71" s="216"/>
      <c r="BG71" s="216"/>
      <c r="BH71" s="216"/>
      <c r="BI71" s="216"/>
      <c r="BJ71" s="216"/>
      <c r="BK71" s="216"/>
      <c r="BL71" s="216"/>
      <c r="BM71" s="216"/>
      <c r="BN71" s="216"/>
      <c r="BO71" s="216"/>
      <c r="BP71" s="216"/>
      <c r="BQ71" s="213">
        <v>65</v>
      </c>
      <c r="BR71" s="218"/>
      <c r="BS71" s="879"/>
      <c r="BT71" s="880"/>
      <c r="BU71" s="880"/>
      <c r="BV71" s="880"/>
      <c r="BW71" s="880"/>
      <c r="BX71" s="880"/>
      <c r="BY71" s="880"/>
      <c r="BZ71" s="880"/>
      <c r="CA71" s="880"/>
      <c r="CB71" s="880"/>
      <c r="CC71" s="880"/>
      <c r="CD71" s="880"/>
      <c r="CE71" s="880"/>
      <c r="CF71" s="880"/>
      <c r="CG71" s="881"/>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197"/>
    </row>
    <row r="72" spans="1:131" s="198" customFormat="1" ht="26.45" customHeight="1" x14ac:dyDescent="0.15">
      <c r="A72" s="212">
        <v>5</v>
      </c>
      <c r="B72" s="889" t="s">
        <v>552</v>
      </c>
      <c r="C72" s="890"/>
      <c r="D72" s="890"/>
      <c r="E72" s="890"/>
      <c r="F72" s="890"/>
      <c r="G72" s="890"/>
      <c r="H72" s="890"/>
      <c r="I72" s="890"/>
      <c r="J72" s="890"/>
      <c r="K72" s="890"/>
      <c r="L72" s="890"/>
      <c r="M72" s="890"/>
      <c r="N72" s="890"/>
      <c r="O72" s="890"/>
      <c r="P72" s="891"/>
      <c r="Q72" s="892">
        <v>103</v>
      </c>
      <c r="R72" s="847"/>
      <c r="S72" s="847"/>
      <c r="T72" s="847"/>
      <c r="U72" s="847"/>
      <c r="V72" s="847">
        <v>101</v>
      </c>
      <c r="W72" s="847"/>
      <c r="X72" s="847"/>
      <c r="Y72" s="847"/>
      <c r="Z72" s="847"/>
      <c r="AA72" s="754">
        <f t="shared" si="3"/>
        <v>2</v>
      </c>
      <c r="AB72" s="754"/>
      <c r="AC72" s="754"/>
      <c r="AD72" s="754"/>
      <c r="AE72" s="755"/>
      <c r="AF72" s="847">
        <v>2</v>
      </c>
      <c r="AG72" s="847"/>
      <c r="AH72" s="847"/>
      <c r="AI72" s="847"/>
      <c r="AJ72" s="847"/>
      <c r="AK72" s="847">
        <v>7</v>
      </c>
      <c r="AL72" s="847"/>
      <c r="AM72" s="847"/>
      <c r="AN72" s="847"/>
      <c r="AO72" s="847"/>
      <c r="AP72" s="847">
        <v>0</v>
      </c>
      <c r="AQ72" s="847"/>
      <c r="AR72" s="847"/>
      <c r="AS72" s="847"/>
      <c r="AT72" s="847"/>
      <c r="AU72" s="847">
        <v>0</v>
      </c>
      <c r="AV72" s="847"/>
      <c r="AW72" s="847"/>
      <c r="AX72" s="847"/>
      <c r="AY72" s="847"/>
      <c r="AZ72" s="893"/>
      <c r="BA72" s="893"/>
      <c r="BB72" s="893"/>
      <c r="BC72" s="893"/>
      <c r="BD72" s="894"/>
      <c r="BE72" s="216"/>
      <c r="BF72" s="216"/>
      <c r="BG72" s="216"/>
      <c r="BH72" s="216"/>
      <c r="BI72" s="216"/>
      <c r="BJ72" s="216"/>
      <c r="BK72" s="216"/>
      <c r="BL72" s="216"/>
      <c r="BM72" s="216"/>
      <c r="BN72" s="216"/>
      <c r="BO72" s="216"/>
      <c r="BP72" s="216"/>
      <c r="BQ72" s="213">
        <v>66</v>
      </c>
      <c r="BR72" s="218"/>
      <c r="BS72" s="879"/>
      <c r="BT72" s="880"/>
      <c r="BU72" s="880"/>
      <c r="BV72" s="880"/>
      <c r="BW72" s="880"/>
      <c r="BX72" s="880"/>
      <c r="BY72" s="880"/>
      <c r="BZ72" s="880"/>
      <c r="CA72" s="880"/>
      <c r="CB72" s="880"/>
      <c r="CC72" s="880"/>
      <c r="CD72" s="880"/>
      <c r="CE72" s="880"/>
      <c r="CF72" s="880"/>
      <c r="CG72" s="881"/>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197"/>
    </row>
    <row r="73" spans="1:131" s="198" customFormat="1" ht="26.45" customHeight="1" x14ac:dyDescent="0.15">
      <c r="A73" s="212">
        <v>6</v>
      </c>
      <c r="B73" s="889" t="s">
        <v>553</v>
      </c>
      <c r="C73" s="890"/>
      <c r="D73" s="890"/>
      <c r="E73" s="890"/>
      <c r="F73" s="890"/>
      <c r="G73" s="890"/>
      <c r="H73" s="890"/>
      <c r="I73" s="890"/>
      <c r="J73" s="890"/>
      <c r="K73" s="890"/>
      <c r="L73" s="890"/>
      <c r="M73" s="890"/>
      <c r="N73" s="890"/>
      <c r="O73" s="890"/>
      <c r="P73" s="891"/>
      <c r="Q73" s="892">
        <v>86</v>
      </c>
      <c r="R73" s="847"/>
      <c r="S73" s="847"/>
      <c r="T73" s="847"/>
      <c r="U73" s="847"/>
      <c r="V73" s="847">
        <v>72</v>
      </c>
      <c r="W73" s="847"/>
      <c r="X73" s="847"/>
      <c r="Y73" s="847"/>
      <c r="Z73" s="847"/>
      <c r="AA73" s="754">
        <f t="shared" si="3"/>
        <v>14</v>
      </c>
      <c r="AB73" s="754"/>
      <c r="AC73" s="754"/>
      <c r="AD73" s="754"/>
      <c r="AE73" s="755"/>
      <c r="AF73" s="847">
        <v>14</v>
      </c>
      <c r="AG73" s="847"/>
      <c r="AH73" s="847"/>
      <c r="AI73" s="847"/>
      <c r="AJ73" s="847"/>
      <c r="AK73" s="847">
        <v>6</v>
      </c>
      <c r="AL73" s="847"/>
      <c r="AM73" s="847"/>
      <c r="AN73" s="847"/>
      <c r="AO73" s="847"/>
      <c r="AP73" s="847">
        <v>0</v>
      </c>
      <c r="AQ73" s="847"/>
      <c r="AR73" s="847"/>
      <c r="AS73" s="847"/>
      <c r="AT73" s="847"/>
      <c r="AU73" s="847">
        <v>0</v>
      </c>
      <c r="AV73" s="847"/>
      <c r="AW73" s="847"/>
      <c r="AX73" s="847"/>
      <c r="AY73" s="847"/>
      <c r="AZ73" s="893"/>
      <c r="BA73" s="893"/>
      <c r="BB73" s="893"/>
      <c r="BC73" s="893"/>
      <c r="BD73" s="894"/>
      <c r="BE73" s="216"/>
      <c r="BF73" s="216"/>
      <c r="BG73" s="216"/>
      <c r="BH73" s="216"/>
      <c r="BI73" s="216"/>
      <c r="BJ73" s="216"/>
      <c r="BK73" s="216"/>
      <c r="BL73" s="216"/>
      <c r="BM73" s="216"/>
      <c r="BN73" s="216"/>
      <c r="BO73" s="216"/>
      <c r="BP73" s="216"/>
      <c r="BQ73" s="213">
        <v>67</v>
      </c>
      <c r="BR73" s="218"/>
      <c r="BS73" s="879"/>
      <c r="BT73" s="880"/>
      <c r="BU73" s="880"/>
      <c r="BV73" s="880"/>
      <c r="BW73" s="880"/>
      <c r="BX73" s="880"/>
      <c r="BY73" s="880"/>
      <c r="BZ73" s="880"/>
      <c r="CA73" s="880"/>
      <c r="CB73" s="880"/>
      <c r="CC73" s="880"/>
      <c r="CD73" s="880"/>
      <c r="CE73" s="880"/>
      <c r="CF73" s="880"/>
      <c r="CG73" s="881"/>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197"/>
    </row>
    <row r="74" spans="1:131" s="198" customFormat="1" ht="26.45" customHeight="1" x14ac:dyDescent="0.15">
      <c r="A74" s="212">
        <v>7</v>
      </c>
      <c r="B74" s="889" t="s">
        <v>554</v>
      </c>
      <c r="C74" s="890"/>
      <c r="D74" s="890"/>
      <c r="E74" s="890"/>
      <c r="F74" s="890"/>
      <c r="G74" s="890"/>
      <c r="H74" s="890"/>
      <c r="I74" s="890"/>
      <c r="J74" s="890"/>
      <c r="K74" s="890"/>
      <c r="L74" s="890"/>
      <c r="M74" s="890"/>
      <c r="N74" s="890"/>
      <c r="O74" s="890"/>
      <c r="P74" s="891"/>
      <c r="Q74" s="892">
        <v>301</v>
      </c>
      <c r="R74" s="847"/>
      <c r="S74" s="847"/>
      <c r="T74" s="847"/>
      <c r="U74" s="847"/>
      <c r="V74" s="847">
        <v>301</v>
      </c>
      <c r="W74" s="847"/>
      <c r="X74" s="847"/>
      <c r="Y74" s="847"/>
      <c r="Z74" s="847"/>
      <c r="AA74" s="754">
        <f t="shared" si="3"/>
        <v>0</v>
      </c>
      <c r="AB74" s="754"/>
      <c r="AC74" s="754"/>
      <c r="AD74" s="754"/>
      <c r="AE74" s="755"/>
      <c r="AF74" s="847">
        <v>0</v>
      </c>
      <c r="AG74" s="847"/>
      <c r="AH74" s="847"/>
      <c r="AI74" s="847"/>
      <c r="AJ74" s="847"/>
      <c r="AK74" s="847">
        <v>6</v>
      </c>
      <c r="AL74" s="847"/>
      <c r="AM74" s="847"/>
      <c r="AN74" s="847"/>
      <c r="AO74" s="847"/>
      <c r="AP74" s="847">
        <v>0</v>
      </c>
      <c r="AQ74" s="847"/>
      <c r="AR74" s="847"/>
      <c r="AS74" s="847"/>
      <c r="AT74" s="847"/>
      <c r="AU74" s="847">
        <v>0</v>
      </c>
      <c r="AV74" s="847"/>
      <c r="AW74" s="847"/>
      <c r="AX74" s="847"/>
      <c r="AY74" s="847"/>
      <c r="AZ74" s="893"/>
      <c r="BA74" s="893"/>
      <c r="BB74" s="893"/>
      <c r="BC74" s="893"/>
      <c r="BD74" s="894"/>
      <c r="BE74" s="216"/>
      <c r="BF74" s="216"/>
      <c r="BG74" s="216"/>
      <c r="BH74" s="216"/>
      <c r="BI74" s="216"/>
      <c r="BJ74" s="216"/>
      <c r="BK74" s="216"/>
      <c r="BL74" s="216"/>
      <c r="BM74" s="216"/>
      <c r="BN74" s="216"/>
      <c r="BO74" s="216"/>
      <c r="BP74" s="216"/>
      <c r="BQ74" s="213">
        <v>68</v>
      </c>
      <c r="BR74" s="218"/>
      <c r="BS74" s="879"/>
      <c r="BT74" s="880"/>
      <c r="BU74" s="880"/>
      <c r="BV74" s="880"/>
      <c r="BW74" s="880"/>
      <c r="BX74" s="880"/>
      <c r="BY74" s="880"/>
      <c r="BZ74" s="880"/>
      <c r="CA74" s="880"/>
      <c r="CB74" s="880"/>
      <c r="CC74" s="880"/>
      <c r="CD74" s="880"/>
      <c r="CE74" s="880"/>
      <c r="CF74" s="880"/>
      <c r="CG74" s="881"/>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197"/>
    </row>
    <row r="75" spans="1:131" s="198" customFormat="1" ht="26.45" customHeight="1" x14ac:dyDescent="0.15">
      <c r="A75" s="212">
        <v>8</v>
      </c>
      <c r="B75" s="889" t="s">
        <v>555</v>
      </c>
      <c r="C75" s="890"/>
      <c r="D75" s="890"/>
      <c r="E75" s="890"/>
      <c r="F75" s="890"/>
      <c r="G75" s="890"/>
      <c r="H75" s="890"/>
      <c r="I75" s="890"/>
      <c r="J75" s="890"/>
      <c r="K75" s="890"/>
      <c r="L75" s="890"/>
      <c r="M75" s="890"/>
      <c r="N75" s="890"/>
      <c r="O75" s="890"/>
      <c r="P75" s="891"/>
      <c r="Q75" s="895">
        <v>919</v>
      </c>
      <c r="R75" s="896"/>
      <c r="S75" s="896"/>
      <c r="T75" s="896"/>
      <c r="U75" s="846"/>
      <c r="V75" s="897">
        <v>818</v>
      </c>
      <c r="W75" s="896"/>
      <c r="X75" s="896"/>
      <c r="Y75" s="896"/>
      <c r="Z75" s="846"/>
      <c r="AA75" s="754">
        <f t="shared" si="3"/>
        <v>101</v>
      </c>
      <c r="AB75" s="754"/>
      <c r="AC75" s="754"/>
      <c r="AD75" s="754"/>
      <c r="AE75" s="755"/>
      <c r="AF75" s="897">
        <v>101</v>
      </c>
      <c r="AG75" s="896"/>
      <c r="AH75" s="896"/>
      <c r="AI75" s="896"/>
      <c r="AJ75" s="846"/>
      <c r="AK75" s="897">
        <v>0</v>
      </c>
      <c r="AL75" s="896"/>
      <c r="AM75" s="896"/>
      <c r="AN75" s="896"/>
      <c r="AO75" s="846"/>
      <c r="AP75" s="897">
        <v>0</v>
      </c>
      <c r="AQ75" s="896"/>
      <c r="AR75" s="896"/>
      <c r="AS75" s="896"/>
      <c r="AT75" s="846"/>
      <c r="AU75" s="897">
        <v>0</v>
      </c>
      <c r="AV75" s="896"/>
      <c r="AW75" s="896"/>
      <c r="AX75" s="896"/>
      <c r="AY75" s="846"/>
      <c r="AZ75" s="893"/>
      <c r="BA75" s="893"/>
      <c r="BB75" s="893"/>
      <c r="BC75" s="893"/>
      <c r="BD75" s="894"/>
      <c r="BE75" s="216"/>
      <c r="BF75" s="216"/>
      <c r="BG75" s="216"/>
      <c r="BH75" s="216"/>
      <c r="BI75" s="216"/>
      <c r="BJ75" s="216"/>
      <c r="BK75" s="216"/>
      <c r="BL75" s="216"/>
      <c r="BM75" s="216"/>
      <c r="BN75" s="216"/>
      <c r="BO75" s="216"/>
      <c r="BP75" s="216"/>
      <c r="BQ75" s="213">
        <v>69</v>
      </c>
      <c r="BR75" s="218"/>
      <c r="BS75" s="879"/>
      <c r="BT75" s="880"/>
      <c r="BU75" s="880"/>
      <c r="BV75" s="880"/>
      <c r="BW75" s="880"/>
      <c r="BX75" s="880"/>
      <c r="BY75" s="880"/>
      <c r="BZ75" s="880"/>
      <c r="CA75" s="880"/>
      <c r="CB75" s="880"/>
      <c r="CC75" s="880"/>
      <c r="CD75" s="880"/>
      <c r="CE75" s="880"/>
      <c r="CF75" s="880"/>
      <c r="CG75" s="881"/>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197"/>
    </row>
    <row r="76" spans="1:131" s="198" customFormat="1" ht="26.45" customHeight="1" x14ac:dyDescent="0.15">
      <c r="A76" s="212">
        <v>9</v>
      </c>
      <c r="B76" s="889" t="s">
        <v>556</v>
      </c>
      <c r="C76" s="890"/>
      <c r="D76" s="890"/>
      <c r="E76" s="890"/>
      <c r="F76" s="890"/>
      <c r="G76" s="890"/>
      <c r="H76" s="890"/>
      <c r="I76" s="890"/>
      <c r="J76" s="890"/>
      <c r="K76" s="890"/>
      <c r="L76" s="890"/>
      <c r="M76" s="890"/>
      <c r="N76" s="890"/>
      <c r="O76" s="890"/>
      <c r="P76" s="891"/>
      <c r="Q76" s="895">
        <v>15434</v>
      </c>
      <c r="R76" s="896"/>
      <c r="S76" s="896"/>
      <c r="T76" s="896"/>
      <c r="U76" s="846"/>
      <c r="V76" s="897">
        <v>15147</v>
      </c>
      <c r="W76" s="896"/>
      <c r="X76" s="896"/>
      <c r="Y76" s="896"/>
      <c r="Z76" s="846"/>
      <c r="AA76" s="754">
        <f t="shared" si="3"/>
        <v>287</v>
      </c>
      <c r="AB76" s="754"/>
      <c r="AC76" s="754"/>
      <c r="AD76" s="754"/>
      <c r="AE76" s="755"/>
      <c r="AF76" s="897">
        <v>279</v>
      </c>
      <c r="AG76" s="896"/>
      <c r="AH76" s="896"/>
      <c r="AI76" s="896"/>
      <c r="AJ76" s="846"/>
      <c r="AK76" s="897">
        <v>8</v>
      </c>
      <c r="AL76" s="896"/>
      <c r="AM76" s="896"/>
      <c r="AN76" s="896"/>
      <c r="AO76" s="846"/>
      <c r="AP76" s="897">
        <v>4082</v>
      </c>
      <c r="AQ76" s="896"/>
      <c r="AR76" s="896"/>
      <c r="AS76" s="896"/>
      <c r="AT76" s="846"/>
      <c r="AU76" s="897">
        <v>29</v>
      </c>
      <c r="AV76" s="896"/>
      <c r="AW76" s="896"/>
      <c r="AX76" s="896"/>
      <c r="AY76" s="846"/>
      <c r="AZ76" s="893"/>
      <c r="BA76" s="893"/>
      <c r="BB76" s="893"/>
      <c r="BC76" s="893"/>
      <c r="BD76" s="894"/>
      <c r="BE76" s="216"/>
      <c r="BF76" s="216"/>
      <c r="BG76" s="216"/>
      <c r="BH76" s="216"/>
      <c r="BI76" s="216"/>
      <c r="BJ76" s="216"/>
      <c r="BK76" s="216"/>
      <c r="BL76" s="216"/>
      <c r="BM76" s="216"/>
      <c r="BN76" s="216"/>
      <c r="BO76" s="216"/>
      <c r="BP76" s="216"/>
      <c r="BQ76" s="213">
        <v>70</v>
      </c>
      <c r="BR76" s="218"/>
      <c r="BS76" s="879"/>
      <c r="BT76" s="880"/>
      <c r="BU76" s="880"/>
      <c r="BV76" s="880"/>
      <c r="BW76" s="880"/>
      <c r="BX76" s="880"/>
      <c r="BY76" s="880"/>
      <c r="BZ76" s="880"/>
      <c r="CA76" s="880"/>
      <c r="CB76" s="880"/>
      <c r="CC76" s="880"/>
      <c r="CD76" s="880"/>
      <c r="CE76" s="880"/>
      <c r="CF76" s="880"/>
      <c r="CG76" s="881"/>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197"/>
    </row>
    <row r="77" spans="1:131" s="198" customFormat="1" ht="26.45" customHeight="1" x14ac:dyDescent="0.15">
      <c r="A77" s="212">
        <v>10</v>
      </c>
      <c r="B77" s="889"/>
      <c r="C77" s="890"/>
      <c r="D77" s="890"/>
      <c r="E77" s="890"/>
      <c r="F77" s="890"/>
      <c r="G77" s="890"/>
      <c r="H77" s="890"/>
      <c r="I77" s="890"/>
      <c r="J77" s="890"/>
      <c r="K77" s="890"/>
      <c r="L77" s="890"/>
      <c r="M77" s="890"/>
      <c r="N77" s="890"/>
      <c r="O77" s="890"/>
      <c r="P77" s="891"/>
      <c r="Q77" s="895"/>
      <c r="R77" s="896"/>
      <c r="S77" s="896"/>
      <c r="T77" s="896"/>
      <c r="U77" s="846"/>
      <c r="V77" s="897"/>
      <c r="W77" s="896"/>
      <c r="X77" s="896"/>
      <c r="Y77" s="896"/>
      <c r="Z77" s="846"/>
      <c r="AA77" s="897"/>
      <c r="AB77" s="896"/>
      <c r="AC77" s="896"/>
      <c r="AD77" s="896"/>
      <c r="AE77" s="846"/>
      <c r="AF77" s="897"/>
      <c r="AG77" s="896"/>
      <c r="AH77" s="896"/>
      <c r="AI77" s="896"/>
      <c r="AJ77" s="846"/>
      <c r="AK77" s="897"/>
      <c r="AL77" s="896"/>
      <c r="AM77" s="896"/>
      <c r="AN77" s="896"/>
      <c r="AO77" s="846"/>
      <c r="AP77" s="897"/>
      <c r="AQ77" s="896"/>
      <c r="AR77" s="896"/>
      <c r="AS77" s="896"/>
      <c r="AT77" s="846"/>
      <c r="AU77" s="897"/>
      <c r="AV77" s="896"/>
      <c r="AW77" s="896"/>
      <c r="AX77" s="896"/>
      <c r="AY77" s="846"/>
      <c r="AZ77" s="893"/>
      <c r="BA77" s="893"/>
      <c r="BB77" s="893"/>
      <c r="BC77" s="893"/>
      <c r="BD77" s="894"/>
      <c r="BE77" s="216"/>
      <c r="BF77" s="216"/>
      <c r="BG77" s="216"/>
      <c r="BH77" s="216"/>
      <c r="BI77" s="216"/>
      <c r="BJ77" s="216"/>
      <c r="BK77" s="216"/>
      <c r="BL77" s="216"/>
      <c r="BM77" s="216"/>
      <c r="BN77" s="216"/>
      <c r="BO77" s="216"/>
      <c r="BP77" s="216"/>
      <c r="BQ77" s="213">
        <v>71</v>
      </c>
      <c r="BR77" s="218"/>
      <c r="BS77" s="879"/>
      <c r="BT77" s="880"/>
      <c r="BU77" s="880"/>
      <c r="BV77" s="880"/>
      <c r="BW77" s="880"/>
      <c r="BX77" s="880"/>
      <c r="BY77" s="880"/>
      <c r="BZ77" s="880"/>
      <c r="CA77" s="880"/>
      <c r="CB77" s="880"/>
      <c r="CC77" s="880"/>
      <c r="CD77" s="880"/>
      <c r="CE77" s="880"/>
      <c r="CF77" s="880"/>
      <c r="CG77" s="881"/>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197"/>
    </row>
    <row r="78" spans="1:131" s="198" customFormat="1" ht="26.45" customHeight="1" x14ac:dyDescent="0.15">
      <c r="A78" s="212">
        <v>11</v>
      </c>
      <c r="B78" s="889"/>
      <c r="C78" s="890"/>
      <c r="D78" s="890"/>
      <c r="E78" s="890"/>
      <c r="F78" s="890"/>
      <c r="G78" s="890"/>
      <c r="H78" s="890"/>
      <c r="I78" s="890"/>
      <c r="J78" s="890"/>
      <c r="K78" s="890"/>
      <c r="L78" s="890"/>
      <c r="M78" s="890"/>
      <c r="N78" s="890"/>
      <c r="O78" s="890"/>
      <c r="P78" s="891"/>
      <c r="Q78" s="892"/>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7"/>
      <c r="AY78" s="847"/>
      <c r="AZ78" s="893"/>
      <c r="BA78" s="893"/>
      <c r="BB78" s="893"/>
      <c r="BC78" s="893"/>
      <c r="BD78" s="894"/>
      <c r="BE78" s="216"/>
      <c r="BF78" s="216"/>
      <c r="BG78" s="216"/>
      <c r="BH78" s="216"/>
      <c r="BI78" s="216"/>
      <c r="BJ78" s="219"/>
      <c r="BK78" s="219"/>
      <c r="BL78" s="219"/>
      <c r="BM78" s="219"/>
      <c r="BN78" s="219"/>
      <c r="BO78" s="216"/>
      <c r="BP78" s="216"/>
      <c r="BQ78" s="213">
        <v>72</v>
      </c>
      <c r="BR78" s="218"/>
      <c r="BS78" s="879"/>
      <c r="BT78" s="880"/>
      <c r="BU78" s="880"/>
      <c r="BV78" s="880"/>
      <c r="BW78" s="880"/>
      <c r="BX78" s="880"/>
      <c r="BY78" s="880"/>
      <c r="BZ78" s="880"/>
      <c r="CA78" s="880"/>
      <c r="CB78" s="880"/>
      <c r="CC78" s="880"/>
      <c r="CD78" s="880"/>
      <c r="CE78" s="880"/>
      <c r="CF78" s="880"/>
      <c r="CG78" s="881"/>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197"/>
    </row>
    <row r="79" spans="1:131" s="198" customFormat="1" ht="26.45" customHeight="1" x14ac:dyDescent="0.15">
      <c r="A79" s="212">
        <v>12</v>
      </c>
      <c r="B79" s="889"/>
      <c r="C79" s="890"/>
      <c r="D79" s="890"/>
      <c r="E79" s="890"/>
      <c r="F79" s="890"/>
      <c r="G79" s="890"/>
      <c r="H79" s="890"/>
      <c r="I79" s="890"/>
      <c r="J79" s="890"/>
      <c r="K79" s="890"/>
      <c r="L79" s="890"/>
      <c r="M79" s="890"/>
      <c r="N79" s="890"/>
      <c r="O79" s="890"/>
      <c r="P79" s="891"/>
      <c r="Q79" s="892"/>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7"/>
      <c r="AQ79" s="847"/>
      <c r="AR79" s="847"/>
      <c r="AS79" s="847"/>
      <c r="AT79" s="847"/>
      <c r="AU79" s="847"/>
      <c r="AV79" s="847"/>
      <c r="AW79" s="847"/>
      <c r="AX79" s="847"/>
      <c r="AY79" s="847"/>
      <c r="AZ79" s="893"/>
      <c r="BA79" s="893"/>
      <c r="BB79" s="893"/>
      <c r="BC79" s="893"/>
      <c r="BD79" s="894"/>
      <c r="BE79" s="216"/>
      <c r="BF79" s="216"/>
      <c r="BG79" s="216"/>
      <c r="BH79" s="216"/>
      <c r="BI79" s="216"/>
      <c r="BJ79" s="219"/>
      <c r="BK79" s="219"/>
      <c r="BL79" s="219"/>
      <c r="BM79" s="219"/>
      <c r="BN79" s="219"/>
      <c r="BO79" s="216"/>
      <c r="BP79" s="216"/>
      <c r="BQ79" s="213">
        <v>73</v>
      </c>
      <c r="BR79" s="218"/>
      <c r="BS79" s="879"/>
      <c r="BT79" s="880"/>
      <c r="BU79" s="880"/>
      <c r="BV79" s="880"/>
      <c r="BW79" s="880"/>
      <c r="BX79" s="880"/>
      <c r="BY79" s="880"/>
      <c r="BZ79" s="880"/>
      <c r="CA79" s="880"/>
      <c r="CB79" s="880"/>
      <c r="CC79" s="880"/>
      <c r="CD79" s="880"/>
      <c r="CE79" s="880"/>
      <c r="CF79" s="880"/>
      <c r="CG79" s="881"/>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197"/>
    </row>
    <row r="80" spans="1:131" s="198" customFormat="1" ht="26.45" customHeight="1" x14ac:dyDescent="0.15">
      <c r="A80" s="212">
        <v>13</v>
      </c>
      <c r="B80" s="889"/>
      <c r="C80" s="890"/>
      <c r="D80" s="890"/>
      <c r="E80" s="890"/>
      <c r="F80" s="890"/>
      <c r="G80" s="890"/>
      <c r="H80" s="890"/>
      <c r="I80" s="890"/>
      <c r="J80" s="890"/>
      <c r="K80" s="890"/>
      <c r="L80" s="890"/>
      <c r="M80" s="890"/>
      <c r="N80" s="890"/>
      <c r="O80" s="890"/>
      <c r="P80" s="891"/>
      <c r="Q80" s="892"/>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7"/>
      <c r="AY80" s="847"/>
      <c r="AZ80" s="893"/>
      <c r="BA80" s="893"/>
      <c r="BB80" s="893"/>
      <c r="BC80" s="893"/>
      <c r="BD80" s="894"/>
      <c r="BE80" s="216"/>
      <c r="BF80" s="216"/>
      <c r="BG80" s="216"/>
      <c r="BH80" s="216"/>
      <c r="BI80" s="216"/>
      <c r="BJ80" s="216"/>
      <c r="BK80" s="216"/>
      <c r="BL80" s="216"/>
      <c r="BM80" s="216"/>
      <c r="BN80" s="216"/>
      <c r="BO80" s="216"/>
      <c r="BP80" s="216"/>
      <c r="BQ80" s="213">
        <v>74</v>
      </c>
      <c r="BR80" s="218"/>
      <c r="BS80" s="879"/>
      <c r="BT80" s="880"/>
      <c r="BU80" s="880"/>
      <c r="BV80" s="880"/>
      <c r="BW80" s="880"/>
      <c r="BX80" s="880"/>
      <c r="BY80" s="880"/>
      <c r="BZ80" s="880"/>
      <c r="CA80" s="880"/>
      <c r="CB80" s="880"/>
      <c r="CC80" s="880"/>
      <c r="CD80" s="880"/>
      <c r="CE80" s="880"/>
      <c r="CF80" s="880"/>
      <c r="CG80" s="881"/>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197"/>
    </row>
    <row r="81" spans="1:131" s="198" customFormat="1" ht="26.45" customHeight="1" x14ac:dyDescent="0.15">
      <c r="A81" s="212">
        <v>14</v>
      </c>
      <c r="B81" s="889"/>
      <c r="C81" s="890"/>
      <c r="D81" s="890"/>
      <c r="E81" s="890"/>
      <c r="F81" s="890"/>
      <c r="G81" s="890"/>
      <c r="H81" s="890"/>
      <c r="I81" s="890"/>
      <c r="J81" s="890"/>
      <c r="K81" s="890"/>
      <c r="L81" s="890"/>
      <c r="M81" s="890"/>
      <c r="N81" s="890"/>
      <c r="O81" s="890"/>
      <c r="P81" s="891"/>
      <c r="Q81" s="892"/>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93"/>
      <c r="BA81" s="893"/>
      <c r="BB81" s="893"/>
      <c r="BC81" s="893"/>
      <c r="BD81" s="894"/>
      <c r="BE81" s="216"/>
      <c r="BF81" s="216"/>
      <c r="BG81" s="216"/>
      <c r="BH81" s="216"/>
      <c r="BI81" s="216"/>
      <c r="BJ81" s="216"/>
      <c r="BK81" s="216"/>
      <c r="BL81" s="216"/>
      <c r="BM81" s="216"/>
      <c r="BN81" s="216"/>
      <c r="BO81" s="216"/>
      <c r="BP81" s="216"/>
      <c r="BQ81" s="213">
        <v>75</v>
      </c>
      <c r="BR81" s="218"/>
      <c r="BS81" s="879"/>
      <c r="BT81" s="880"/>
      <c r="BU81" s="880"/>
      <c r="BV81" s="880"/>
      <c r="BW81" s="880"/>
      <c r="BX81" s="880"/>
      <c r="BY81" s="880"/>
      <c r="BZ81" s="880"/>
      <c r="CA81" s="880"/>
      <c r="CB81" s="880"/>
      <c r="CC81" s="880"/>
      <c r="CD81" s="880"/>
      <c r="CE81" s="880"/>
      <c r="CF81" s="880"/>
      <c r="CG81" s="881"/>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197"/>
    </row>
    <row r="82" spans="1:131" s="198" customFormat="1" ht="26.45" customHeight="1" x14ac:dyDescent="0.15">
      <c r="A82" s="212">
        <v>15</v>
      </c>
      <c r="B82" s="889"/>
      <c r="C82" s="890"/>
      <c r="D82" s="890"/>
      <c r="E82" s="890"/>
      <c r="F82" s="890"/>
      <c r="G82" s="890"/>
      <c r="H82" s="890"/>
      <c r="I82" s="890"/>
      <c r="J82" s="890"/>
      <c r="K82" s="890"/>
      <c r="L82" s="890"/>
      <c r="M82" s="890"/>
      <c r="N82" s="890"/>
      <c r="O82" s="890"/>
      <c r="P82" s="891"/>
      <c r="Q82" s="892"/>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93"/>
      <c r="BA82" s="893"/>
      <c r="BB82" s="893"/>
      <c r="BC82" s="893"/>
      <c r="BD82" s="894"/>
      <c r="BE82" s="216"/>
      <c r="BF82" s="216"/>
      <c r="BG82" s="216"/>
      <c r="BH82" s="216"/>
      <c r="BI82" s="216"/>
      <c r="BJ82" s="216"/>
      <c r="BK82" s="216"/>
      <c r="BL82" s="216"/>
      <c r="BM82" s="216"/>
      <c r="BN82" s="216"/>
      <c r="BO82" s="216"/>
      <c r="BP82" s="216"/>
      <c r="BQ82" s="213">
        <v>76</v>
      </c>
      <c r="BR82" s="218"/>
      <c r="BS82" s="879"/>
      <c r="BT82" s="880"/>
      <c r="BU82" s="880"/>
      <c r="BV82" s="880"/>
      <c r="BW82" s="880"/>
      <c r="BX82" s="880"/>
      <c r="BY82" s="880"/>
      <c r="BZ82" s="880"/>
      <c r="CA82" s="880"/>
      <c r="CB82" s="880"/>
      <c r="CC82" s="880"/>
      <c r="CD82" s="880"/>
      <c r="CE82" s="880"/>
      <c r="CF82" s="880"/>
      <c r="CG82" s="881"/>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197"/>
    </row>
    <row r="83" spans="1:131" s="198" customFormat="1" ht="26.45" customHeight="1" x14ac:dyDescent="0.15">
      <c r="A83" s="212">
        <v>16</v>
      </c>
      <c r="B83" s="889"/>
      <c r="C83" s="890"/>
      <c r="D83" s="890"/>
      <c r="E83" s="890"/>
      <c r="F83" s="890"/>
      <c r="G83" s="890"/>
      <c r="H83" s="890"/>
      <c r="I83" s="890"/>
      <c r="J83" s="890"/>
      <c r="K83" s="890"/>
      <c r="L83" s="890"/>
      <c r="M83" s="890"/>
      <c r="N83" s="890"/>
      <c r="O83" s="890"/>
      <c r="P83" s="891"/>
      <c r="Q83" s="892"/>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93"/>
      <c r="BA83" s="893"/>
      <c r="BB83" s="893"/>
      <c r="BC83" s="893"/>
      <c r="BD83" s="894"/>
      <c r="BE83" s="216"/>
      <c r="BF83" s="216"/>
      <c r="BG83" s="216"/>
      <c r="BH83" s="216"/>
      <c r="BI83" s="216"/>
      <c r="BJ83" s="216"/>
      <c r="BK83" s="216"/>
      <c r="BL83" s="216"/>
      <c r="BM83" s="216"/>
      <c r="BN83" s="216"/>
      <c r="BO83" s="216"/>
      <c r="BP83" s="216"/>
      <c r="BQ83" s="213">
        <v>77</v>
      </c>
      <c r="BR83" s="218"/>
      <c r="BS83" s="879"/>
      <c r="BT83" s="880"/>
      <c r="BU83" s="880"/>
      <c r="BV83" s="880"/>
      <c r="BW83" s="880"/>
      <c r="BX83" s="880"/>
      <c r="BY83" s="880"/>
      <c r="BZ83" s="880"/>
      <c r="CA83" s="880"/>
      <c r="CB83" s="880"/>
      <c r="CC83" s="880"/>
      <c r="CD83" s="880"/>
      <c r="CE83" s="880"/>
      <c r="CF83" s="880"/>
      <c r="CG83" s="881"/>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197"/>
    </row>
    <row r="84" spans="1:131" s="198" customFormat="1" ht="26.45" customHeight="1" x14ac:dyDescent="0.15">
      <c r="A84" s="212">
        <v>17</v>
      </c>
      <c r="B84" s="889"/>
      <c r="C84" s="890"/>
      <c r="D84" s="890"/>
      <c r="E84" s="890"/>
      <c r="F84" s="890"/>
      <c r="G84" s="890"/>
      <c r="H84" s="890"/>
      <c r="I84" s="890"/>
      <c r="J84" s="890"/>
      <c r="K84" s="890"/>
      <c r="L84" s="890"/>
      <c r="M84" s="890"/>
      <c r="N84" s="890"/>
      <c r="O84" s="890"/>
      <c r="P84" s="891"/>
      <c r="Q84" s="892"/>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93"/>
      <c r="BA84" s="893"/>
      <c r="BB84" s="893"/>
      <c r="BC84" s="893"/>
      <c r="BD84" s="894"/>
      <c r="BE84" s="216"/>
      <c r="BF84" s="216"/>
      <c r="BG84" s="216"/>
      <c r="BH84" s="216"/>
      <c r="BI84" s="216"/>
      <c r="BJ84" s="216"/>
      <c r="BK84" s="216"/>
      <c r="BL84" s="216"/>
      <c r="BM84" s="216"/>
      <c r="BN84" s="216"/>
      <c r="BO84" s="216"/>
      <c r="BP84" s="216"/>
      <c r="BQ84" s="213">
        <v>78</v>
      </c>
      <c r="BR84" s="218"/>
      <c r="BS84" s="879"/>
      <c r="BT84" s="880"/>
      <c r="BU84" s="880"/>
      <c r="BV84" s="880"/>
      <c r="BW84" s="880"/>
      <c r="BX84" s="880"/>
      <c r="BY84" s="880"/>
      <c r="BZ84" s="880"/>
      <c r="CA84" s="880"/>
      <c r="CB84" s="880"/>
      <c r="CC84" s="880"/>
      <c r="CD84" s="880"/>
      <c r="CE84" s="880"/>
      <c r="CF84" s="880"/>
      <c r="CG84" s="881"/>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197"/>
    </row>
    <row r="85" spans="1:131" s="198" customFormat="1" ht="26.45" customHeight="1" x14ac:dyDescent="0.15">
      <c r="A85" s="212">
        <v>18</v>
      </c>
      <c r="B85" s="889"/>
      <c r="C85" s="890"/>
      <c r="D85" s="890"/>
      <c r="E85" s="890"/>
      <c r="F85" s="890"/>
      <c r="G85" s="890"/>
      <c r="H85" s="890"/>
      <c r="I85" s="890"/>
      <c r="J85" s="890"/>
      <c r="K85" s="890"/>
      <c r="L85" s="890"/>
      <c r="M85" s="890"/>
      <c r="N85" s="890"/>
      <c r="O85" s="890"/>
      <c r="P85" s="891"/>
      <c r="Q85" s="892"/>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93"/>
      <c r="BA85" s="893"/>
      <c r="BB85" s="893"/>
      <c r="BC85" s="893"/>
      <c r="BD85" s="894"/>
      <c r="BE85" s="216"/>
      <c r="BF85" s="216"/>
      <c r="BG85" s="216"/>
      <c r="BH85" s="216"/>
      <c r="BI85" s="216"/>
      <c r="BJ85" s="216"/>
      <c r="BK85" s="216"/>
      <c r="BL85" s="216"/>
      <c r="BM85" s="216"/>
      <c r="BN85" s="216"/>
      <c r="BO85" s="216"/>
      <c r="BP85" s="216"/>
      <c r="BQ85" s="213">
        <v>79</v>
      </c>
      <c r="BR85" s="218"/>
      <c r="BS85" s="879"/>
      <c r="BT85" s="880"/>
      <c r="BU85" s="880"/>
      <c r="BV85" s="880"/>
      <c r="BW85" s="880"/>
      <c r="BX85" s="880"/>
      <c r="BY85" s="880"/>
      <c r="BZ85" s="880"/>
      <c r="CA85" s="880"/>
      <c r="CB85" s="880"/>
      <c r="CC85" s="880"/>
      <c r="CD85" s="880"/>
      <c r="CE85" s="880"/>
      <c r="CF85" s="880"/>
      <c r="CG85" s="881"/>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197"/>
    </row>
    <row r="86" spans="1:131" s="198" customFormat="1" ht="26.45" customHeight="1" x14ac:dyDescent="0.15">
      <c r="A86" s="212">
        <v>19</v>
      </c>
      <c r="B86" s="889"/>
      <c r="C86" s="890"/>
      <c r="D86" s="890"/>
      <c r="E86" s="890"/>
      <c r="F86" s="890"/>
      <c r="G86" s="890"/>
      <c r="H86" s="890"/>
      <c r="I86" s="890"/>
      <c r="J86" s="890"/>
      <c r="K86" s="890"/>
      <c r="L86" s="890"/>
      <c r="M86" s="890"/>
      <c r="N86" s="890"/>
      <c r="O86" s="890"/>
      <c r="P86" s="891"/>
      <c r="Q86" s="892"/>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93"/>
      <c r="BA86" s="893"/>
      <c r="BB86" s="893"/>
      <c r="BC86" s="893"/>
      <c r="BD86" s="894"/>
      <c r="BE86" s="216"/>
      <c r="BF86" s="216"/>
      <c r="BG86" s="216"/>
      <c r="BH86" s="216"/>
      <c r="BI86" s="216"/>
      <c r="BJ86" s="216"/>
      <c r="BK86" s="216"/>
      <c r="BL86" s="216"/>
      <c r="BM86" s="216"/>
      <c r="BN86" s="216"/>
      <c r="BO86" s="216"/>
      <c r="BP86" s="216"/>
      <c r="BQ86" s="213">
        <v>80</v>
      </c>
      <c r="BR86" s="218"/>
      <c r="BS86" s="879"/>
      <c r="BT86" s="880"/>
      <c r="BU86" s="880"/>
      <c r="BV86" s="880"/>
      <c r="BW86" s="880"/>
      <c r="BX86" s="880"/>
      <c r="BY86" s="880"/>
      <c r="BZ86" s="880"/>
      <c r="CA86" s="880"/>
      <c r="CB86" s="880"/>
      <c r="CC86" s="880"/>
      <c r="CD86" s="880"/>
      <c r="CE86" s="880"/>
      <c r="CF86" s="880"/>
      <c r="CG86" s="881"/>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197"/>
    </row>
    <row r="87" spans="1:131" s="198" customFormat="1" ht="26.45" customHeight="1" x14ac:dyDescent="0.15">
      <c r="A87" s="220">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16"/>
      <c r="BF87" s="216"/>
      <c r="BG87" s="216"/>
      <c r="BH87" s="216"/>
      <c r="BI87" s="216"/>
      <c r="BJ87" s="216"/>
      <c r="BK87" s="216"/>
      <c r="BL87" s="216"/>
      <c r="BM87" s="216"/>
      <c r="BN87" s="216"/>
      <c r="BO87" s="216"/>
      <c r="BP87" s="216"/>
      <c r="BQ87" s="213">
        <v>81</v>
      </c>
      <c r="BR87" s="218"/>
      <c r="BS87" s="879"/>
      <c r="BT87" s="880"/>
      <c r="BU87" s="880"/>
      <c r="BV87" s="880"/>
      <c r="BW87" s="880"/>
      <c r="BX87" s="880"/>
      <c r="BY87" s="880"/>
      <c r="BZ87" s="880"/>
      <c r="CA87" s="880"/>
      <c r="CB87" s="880"/>
      <c r="CC87" s="880"/>
      <c r="CD87" s="880"/>
      <c r="CE87" s="880"/>
      <c r="CF87" s="880"/>
      <c r="CG87" s="881"/>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197"/>
    </row>
    <row r="88" spans="1:131" s="198" customFormat="1" ht="26.45" customHeight="1" thickBot="1" x14ac:dyDescent="0.2">
      <c r="A88" s="215" t="s">
        <v>362</v>
      </c>
      <c r="B88" s="807" t="s">
        <v>392</v>
      </c>
      <c r="C88" s="808"/>
      <c r="D88" s="808"/>
      <c r="E88" s="808"/>
      <c r="F88" s="808"/>
      <c r="G88" s="808"/>
      <c r="H88" s="808"/>
      <c r="I88" s="808"/>
      <c r="J88" s="808"/>
      <c r="K88" s="808"/>
      <c r="L88" s="808"/>
      <c r="M88" s="808"/>
      <c r="N88" s="808"/>
      <c r="O88" s="808"/>
      <c r="P88" s="809"/>
      <c r="Q88" s="854"/>
      <c r="R88" s="855"/>
      <c r="S88" s="855"/>
      <c r="T88" s="855"/>
      <c r="U88" s="855"/>
      <c r="V88" s="855"/>
      <c r="W88" s="855"/>
      <c r="X88" s="855"/>
      <c r="Y88" s="855"/>
      <c r="Z88" s="855"/>
      <c r="AA88" s="855"/>
      <c r="AB88" s="855"/>
      <c r="AC88" s="855"/>
      <c r="AD88" s="855"/>
      <c r="AE88" s="855"/>
      <c r="AF88" s="858">
        <v>433</v>
      </c>
      <c r="AG88" s="858"/>
      <c r="AH88" s="858"/>
      <c r="AI88" s="858"/>
      <c r="AJ88" s="858"/>
      <c r="AK88" s="855"/>
      <c r="AL88" s="855"/>
      <c r="AM88" s="855"/>
      <c r="AN88" s="855"/>
      <c r="AO88" s="855"/>
      <c r="AP88" s="858">
        <v>4087</v>
      </c>
      <c r="AQ88" s="858"/>
      <c r="AR88" s="858"/>
      <c r="AS88" s="858"/>
      <c r="AT88" s="858"/>
      <c r="AU88" s="858">
        <v>30</v>
      </c>
      <c r="AV88" s="858"/>
      <c r="AW88" s="858"/>
      <c r="AX88" s="858"/>
      <c r="AY88" s="858"/>
      <c r="AZ88" s="863"/>
      <c r="BA88" s="863"/>
      <c r="BB88" s="863"/>
      <c r="BC88" s="863"/>
      <c r="BD88" s="864"/>
      <c r="BE88" s="216"/>
      <c r="BF88" s="216"/>
      <c r="BG88" s="216"/>
      <c r="BH88" s="216"/>
      <c r="BI88" s="216"/>
      <c r="BJ88" s="216"/>
      <c r="BK88" s="216"/>
      <c r="BL88" s="216"/>
      <c r="BM88" s="216"/>
      <c r="BN88" s="216"/>
      <c r="BO88" s="216"/>
      <c r="BP88" s="216"/>
      <c r="BQ88" s="213">
        <v>82</v>
      </c>
      <c r="BR88" s="218"/>
      <c r="BS88" s="879"/>
      <c r="BT88" s="880"/>
      <c r="BU88" s="880"/>
      <c r="BV88" s="880"/>
      <c r="BW88" s="880"/>
      <c r="BX88" s="880"/>
      <c r="BY88" s="880"/>
      <c r="BZ88" s="880"/>
      <c r="CA88" s="880"/>
      <c r="CB88" s="880"/>
      <c r="CC88" s="880"/>
      <c r="CD88" s="880"/>
      <c r="CE88" s="880"/>
      <c r="CF88" s="880"/>
      <c r="CG88" s="881"/>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197"/>
    </row>
    <row r="89" spans="1:131" s="198" customFormat="1" ht="26.4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9"/>
      <c r="BT89" s="880"/>
      <c r="BU89" s="880"/>
      <c r="BV89" s="880"/>
      <c r="BW89" s="880"/>
      <c r="BX89" s="880"/>
      <c r="BY89" s="880"/>
      <c r="BZ89" s="880"/>
      <c r="CA89" s="880"/>
      <c r="CB89" s="880"/>
      <c r="CC89" s="880"/>
      <c r="CD89" s="880"/>
      <c r="CE89" s="880"/>
      <c r="CF89" s="880"/>
      <c r="CG89" s="881"/>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197"/>
    </row>
    <row r="90" spans="1:131" s="198" customFormat="1" ht="26.4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9"/>
      <c r="BT90" s="880"/>
      <c r="BU90" s="880"/>
      <c r="BV90" s="880"/>
      <c r="BW90" s="880"/>
      <c r="BX90" s="880"/>
      <c r="BY90" s="880"/>
      <c r="BZ90" s="880"/>
      <c r="CA90" s="880"/>
      <c r="CB90" s="880"/>
      <c r="CC90" s="880"/>
      <c r="CD90" s="880"/>
      <c r="CE90" s="880"/>
      <c r="CF90" s="880"/>
      <c r="CG90" s="881"/>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197"/>
    </row>
    <row r="91" spans="1:131" s="198" customFormat="1" ht="26.4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9"/>
      <c r="BT91" s="880"/>
      <c r="BU91" s="880"/>
      <c r="BV91" s="880"/>
      <c r="BW91" s="880"/>
      <c r="BX91" s="880"/>
      <c r="BY91" s="880"/>
      <c r="BZ91" s="880"/>
      <c r="CA91" s="880"/>
      <c r="CB91" s="880"/>
      <c r="CC91" s="880"/>
      <c r="CD91" s="880"/>
      <c r="CE91" s="880"/>
      <c r="CF91" s="880"/>
      <c r="CG91" s="881"/>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197"/>
    </row>
    <row r="92" spans="1:131" s="198" customFormat="1" ht="26.4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9"/>
      <c r="BT92" s="880"/>
      <c r="BU92" s="880"/>
      <c r="BV92" s="880"/>
      <c r="BW92" s="880"/>
      <c r="BX92" s="880"/>
      <c r="BY92" s="880"/>
      <c r="BZ92" s="880"/>
      <c r="CA92" s="880"/>
      <c r="CB92" s="880"/>
      <c r="CC92" s="880"/>
      <c r="CD92" s="880"/>
      <c r="CE92" s="880"/>
      <c r="CF92" s="880"/>
      <c r="CG92" s="881"/>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197"/>
    </row>
    <row r="93" spans="1:131" s="198" customFormat="1" ht="26.4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9"/>
      <c r="BT93" s="880"/>
      <c r="BU93" s="880"/>
      <c r="BV93" s="880"/>
      <c r="BW93" s="880"/>
      <c r="BX93" s="880"/>
      <c r="BY93" s="880"/>
      <c r="BZ93" s="880"/>
      <c r="CA93" s="880"/>
      <c r="CB93" s="880"/>
      <c r="CC93" s="880"/>
      <c r="CD93" s="880"/>
      <c r="CE93" s="880"/>
      <c r="CF93" s="880"/>
      <c r="CG93" s="881"/>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197"/>
    </row>
    <row r="94" spans="1:131" s="198" customFormat="1" ht="26.4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9"/>
      <c r="BT94" s="880"/>
      <c r="BU94" s="880"/>
      <c r="BV94" s="880"/>
      <c r="BW94" s="880"/>
      <c r="BX94" s="880"/>
      <c r="BY94" s="880"/>
      <c r="BZ94" s="880"/>
      <c r="CA94" s="880"/>
      <c r="CB94" s="880"/>
      <c r="CC94" s="880"/>
      <c r="CD94" s="880"/>
      <c r="CE94" s="880"/>
      <c r="CF94" s="880"/>
      <c r="CG94" s="881"/>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197"/>
    </row>
    <row r="95" spans="1:131" s="198" customFormat="1" ht="26.4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9"/>
      <c r="BT95" s="880"/>
      <c r="BU95" s="880"/>
      <c r="BV95" s="880"/>
      <c r="BW95" s="880"/>
      <c r="BX95" s="880"/>
      <c r="BY95" s="880"/>
      <c r="BZ95" s="880"/>
      <c r="CA95" s="880"/>
      <c r="CB95" s="880"/>
      <c r="CC95" s="880"/>
      <c r="CD95" s="880"/>
      <c r="CE95" s="880"/>
      <c r="CF95" s="880"/>
      <c r="CG95" s="881"/>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197"/>
    </row>
    <row r="96" spans="1:131" s="198" customFormat="1" ht="26.4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9"/>
      <c r="BT96" s="880"/>
      <c r="BU96" s="880"/>
      <c r="BV96" s="880"/>
      <c r="BW96" s="880"/>
      <c r="BX96" s="880"/>
      <c r="BY96" s="880"/>
      <c r="BZ96" s="880"/>
      <c r="CA96" s="880"/>
      <c r="CB96" s="880"/>
      <c r="CC96" s="880"/>
      <c r="CD96" s="880"/>
      <c r="CE96" s="880"/>
      <c r="CF96" s="880"/>
      <c r="CG96" s="881"/>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197"/>
    </row>
    <row r="97" spans="1:131" s="198" customFormat="1" ht="26.4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9"/>
      <c r="BT97" s="880"/>
      <c r="BU97" s="880"/>
      <c r="BV97" s="880"/>
      <c r="BW97" s="880"/>
      <c r="BX97" s="880"/>
      <c r="BY97" s="880"/>
      <c r="BZ97" s="880"/>
      <c r="CA97" s="880"/>
      <c r="CB97" s="880"/>
      <c r="CC97" s="880"/>
      <c r="CD97" s="880"/>
      <c r="CE97" s="880"/>
      <c r="CF97" s="880"/>
      <c r="CG97" s="881"/>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197"/>
    </row>
    <row r="98" spans="1:131" s="198" customFormat="1" ht="26.4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9"/>
      <c r="BT98" s="880"/>
      <c r="BU98" s="880"/>
      <c r="BV98" s="880"/>
      <c r="BW98" s="880"/>
      <c r="BX98" s="880"/>
      <c r="BY98" s="880"/>
      <c r="BZ98" s="880"/>
      <c r="CA98" s="880"/>
      <c r="CB98" s="880"/>
      <c r="CC98" s="880"/>
      <c r="CD98" s="880"/>
      <c r="CE98" s="880"/>
      <c r="CF98" s="880"/>
      <c r="CG98" s="881"/>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197"/>
    </row>
    <row r="99" spans="1:131" s="198" customFormat="1" ht="26.4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9"/>
      <c r="BT99" s="880"/>
      <c r="BU99" s="880"/>
      <c r="BV99" s="880"/>
      <c r="BW99" s="880"/>
      <c r="BX99" s="880"/>
      <c r="BY99" s="880"/>
      <c r="BZ99" s="880"/>
      <c r="CA99" s="880"/>
      <c r="CB99" s="880"/>
      <c r="CC99" s="880"/>
      <c r="CD99" s="880"/>
      <c r="CE99" s="880"/>
      <c r="CF99" s="880"/>
      <c r="CG99" s="881"/>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197"/>
    </row>
    <row r="100" spans="1:131" s="198" customFormat="1" ht="26.4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9"/>
      <c r="BT100" s="880"/>
      <c r="BU100" s="880"/>
      <c r="BV100" s="880"/>
      <c r="BW100" s="880"/>
      <c r="BX100" s="880"/>
      <c r="BY100" s="880"/>
      <c r="BZ100" s="880"/>
      <c r="CA100" s="880"/>
      <c r="CB100" s="880"/>
      <c r="CC100" s="880"/>
      <c r="CD100" s="880"/>
      <c r="CE100" s="880"/>
      <c r="CF100" s="880"/>
      <c r="CG100" s="881"/>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197"/>
    </row>
    <row r="101" spans="1:131" s="198" customFormat="1" ht="26.4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9"/>
      <c r="BT101" s="880"/>
      <c r="BU101" s="880"/>
      <c r="BV101" s="880"/>
      <c r="BW101" s="880"/>
      <c r="BX101" s="880"/>
      <c r="BY101" s="880"/>
      <c r="BZ101" s="880"/>
      <c r="CA101" s="880"/>
      <c r="CB101" s="880"/>
      <c r="CC101" s="880"/>
      <c r="CD101" s="880"/>
      <c r="CE101" s="880"/>
      <c r="CF101" s="880"/>
      <c r="CG101" s="881"/>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197"/>
    </row>
    <row r="102" spans="1:131" s="198" customFormat="1" ht="26.4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7" t="s">
        <v>393</v>
      </c>
      <c r="BS102" s="808"/>
      <c r="BT102" s="808"/>
      <c r="BU102" s="808"/>
      <c r="BV102" s="808"/>
      <c r="BW102" s="808"/>
      <c r="BX102" s="808"/>
      <c r="BY102" s="808"/>
      <c r="BZ102" s="808"/>
      <c r="CA102" s="808"/>
      <c r="CB102" s="808"/>
      <c r="CC102" s="808"/>
      <c r="CD102" s="808"/>
      <c r="CE102" s="808"/>
      <c r="CF102" s="808"/>
      <c r="CG102" s="809"/>
      <c r="CH102" s="905"/>
      <c r="CI102" s="906"/>
      <c r="CJ102" s="906"/>
      <c r="CK102" s="906"/>
      <c r="CL102" s="907"/>
      <c r="CM102" s="905"/>
      <c r="CN102" s="906"/>
      <c r="CO102" s="906"/>
      <c r="CP102" s="906"/>
      <c r="CQ102" s="907"/>
      <c r="CR102" s="908">
        <v>5</v>
      </c>
      <c r="CS102" s="866"/>
      <c r="CT102" s="866"/>
      <c r="CU102" s="866"/>
      <c r="CV102" s="909"/>
      <c r="CW102" s="908">
        <v>0</v>
      </c>
      <c r="CX102" s="866"/>
      <c r="CY102" s="866"/>
      <c r="CZ102" s="866"/>
      <c r="DA102" s="909"/>
      <c r="DB102" s="908">
        <v>4</v>
      </c>
      <c r="DC102" s="866"/>
      <c r="DD102" s="866"/>
      <c r="DE102" s="866"/>
      <c r="DF102" s="909"/>
      <c r="DG102" s="908">
        <v>0</v>
      </c>
      <c r="DH102" s="866"/>
      <c r="DI102" s="866"/>
      <c r="DJ102" s="866"/>
      <c r="DK102" s="909"/>
      <c r="DL102" s="908">
        <v>0</v>
      </c>
      <c r="DM102" s="866"/>
      <c r="DN102" s="866"/>
      <c r="DO102" s="866"/>
      <c r="DP102" s="909"/>
      <c r="DQ102" s="908">
        <v>0</v>
      </c>
      <c r="DR102" s="866"/>
      <c r="DS102" s="866"/>
      <c r="DT102" s="866"/>
      <c r="DU102" s="909"/>
      <c r="DV102" s="934"/>
      <c r="DW102" s="935"/>
      <c r="DX102" s="935"/>
      <c r="DY102" s="935"/>
      <c r="DZ102" s="936"/>
      <c r="EA102" s="197"/>
    </row>
    <row r="103" spans="1:131" s="198" customFormat="1" ht="26.4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7" t="s">
        <v>394</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7"/>
    </row>
    <row r="104" spans="1:131" s="198" customFormat="1" ht="26.4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8" t="s">
        <v>395</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4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45" customHeight="1" x14ac:dyDescent="0.15">
      <c r="A108" s="939" t="s">
        <v>398</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399</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7" customFormat="1" ht="26.45" customHeight="1" x14ac:dyDescent="0.15">
      <c r="A109" s="932" t="s">
        <v>400</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401</v>
      </c>
      <c r="AB109" s="911"/>
      <c r="AC109" s="911"/>
      <c r="AD109" s="911"/>
      <c r="AE109" s="912"/>
      <c r="AF109" s="910" t="s">
        <v>282</v>
      </c>
      <c r="AG109" s="911"/>
      <c r="AH109" s="911"/>
      <c r="AI109" s="911"/>
      <c r="AJ109" s="912"/>
      <c r="AK109" s="910" t="s">
        <v>281</v>
      </c>
      <c r="AL109" s="911"/>
      <c r="AM109" s="911"/>
      <c r="AN109" s="911"/>
      <c r="AO109" s="912"/>
      <c r="AP109" s="910" t="s">
        <v>402</v>
      </c>
      <c r="AQ109" s="911"/>
      <c r="AR109" s="911"/>
      <c r="AS109" s="911"/>
      <c r="AT109" s="913"/>
      <c r="AU109" s="932" t="s">
        <v>400</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401</v>
      </c>
      <c r="BR109" s="911"/>
      <c r="BS109" s="911"/>
      <c r="BT109" s="911"/>
      <c r="BU109" s="912"/>
      <c r="BV109" s="910" t="s">
        <v>282</v>
      </c>
      <c r="BW109" s="911"/>
      <c r="BX109" s="911"/>
      <c r="BY109" s="911"/>
      <c r="BZ109" s="912"/>
      <c r="CA109" s="910" t="s">
        <v>281</v>
      </c>
      <c r="CB109" s="911"/>
      <c r="CC109" s="911"/>
      <c r="CD109" s="911"/>
      <c r="CE109" s="912"/>
      <c r="CF109" s="933" t="s">
        <v>402</v>
      </c>
      <c r="CG109" s="933"/>
      <c r="CH109" s="933"/>
      <c r="CI109" s="933"/>
      <c r="CJ109" s="933"/>
      <c r="CK109" s="910" t="s">
        <v>403</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401</v>
      </c>
      <c r="DH109" s="911"/>
      <c r="DI109" s="911"/>
      <c r="DJ109" s="911"/>
      <c r="DK109" s="912"/>
      <c r="DL109" s="910" t="s">
        <v>282</v>
      </c>
      <c r="DM109" s="911"/>
      <c r="DN109" s="911"/>
      <c r="DO109" s="911"/>
      <c r="DP109" s="912"/>
      <c r="DQ109" s="910" t="s">
        <v>281</v>
      </c>
      <c r="DR109" s="911"/>
      <c r="DS109" s="911"/>
      <c r="DT109" s="911"/>
      <c r="DU109" s="912"/>
      <c r="DV109" s="910" t="s">
        <v>402</v>
      </c>
      <c r="DW109" s="911"/>
      <c r="DX109" s="911"/>
      <c r="DY109" s="911"/>
      <c r="DZ109" s="913"/>
    </row>
    <row r="110" spans="1:131" s="197" customFormat="1" ht="26.45" customHeight="1" x14ac:dyDescent="0.15">
      <c r="A110" s="914" t="s">
        <v>404</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460814</v>
      </c>
      <c r="AB110" s="918"/>
      <c r="AC110" s="918"/>
      <c r="AD110" s="918"/>
      <c r="AE110" s="919"/>
      <c r="AF110" s="920">
        <v>398736</v>
      </c>
      <c r="AG110" s="918"/>
      <c r="AH110" s="918"/>
      <c r="AI110" s="918"/>
      <c r="AJ110" s="919"/>
      <c r="AK110" s="920">
        <v>289798</v>
      </c>
      <c r="AL110" s="918"/>
      <c r="AM110" s="918"/>
      <c r="AN110" s="918"/>
      <c r="AO110" s="919"/>
      <c r="AP110" s="921">
        <v>27.8</v>
      </c>
      <c r="AQ110" s="922"/>
      <c r="AR110" s="922"/>
      <c r="AS110" s="922"/>
      <c r="AT110" s="923"/>
      <c r="AU110" s="924" t="s">
        <v>59</v>
      </c>
      <c r="AV110" s="925"/>
      <c r="AW110" s="925"/>
      <c r="AX110" s="925"/>
      <c r="AY110" s="926"/>
      <c r="AZ110" s="968" t="s">
        <v>405</v>
      </c>
      <c r="BA110" s="915"/>
      <c r="BB110" s="915"/>
      <c r="BC110" s="915"/>
      <c r="BD110" s="915"/>
      <c r="BE110" s="915"/>
      <c r="BF110" s="915"/>
      <c r="BG110" s="915"/>
      <c r="BH110" s="915"/>
      <c r="BI110" s="915"/>
      <c r="BJ110" s="915"/>
      <c r="BK110" s="915"/>
      <c r="BL110" s="915"/>
      <c r="BM110" s="915"/>
      <c r="BN110" s="915"/>
      <c r="BO110" s="915"/>
      <c r="BP110" s="916"/>
      <c r="BQ110" s="954">
        <v>2543151</v>
      </c>
      <c r="BR110" s="955"/>
      <c r="BS110" s="955"/>
      <c r="BT110" s="955"/>
      <c r="BU110" s="955"/>
      <c r="BV110" s="955">
        <v>2234180</v>
      </c>
      <c r="BW110" s="955"/>
      <c r="BX110" s="955"/>
      <c r="BY110" s="955"/>
      <c r="BZ110" s="955"/>
      <c r="CA110" s="955">
        <v>2049908</v>
      </c>
      <c r="CB110" s="955"/>
      <c r="CC110" s="955"/>
      <c r="CD110" s="955"/>
      <c r="CE110" s="955"/>
      <c r="CF110" s="969">
        <v>196.3</v>
      </c>
      <c r="CG110" s="970"/>
      <c r="CH110" s="970"/>
      <c r="CI110" s="970"/>
      <c r="CJ110" s="970"/>
      <c r="CK110" s="971" t="s">
        <v>406</v>
      </c>
      <c r="CL110" s="972"/>
      <c r="CM110" s="951" t="s">
        <v>407</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108</v>
      </c>
      <c r="DH110" s="955"/>
      <c r="DI110" s="955"/>
      <c r="DJ110" s="955"/>
      <c r="DK110" s="955"/>
      <c r="DL110" s="955" t="s">
        <v>108</v>
      </c>
      <c r="DM110" s="955"/>
      <c r="DN110" s="955"/>
      <c r="DO110" s="955"/>
      <c r="DP110" s="955"/>
      <c r="DQ110" s="955" t="s">
        <v>108</v>
      </c>
      <c r="DR110" s="955"/>
      <c r="DS110" s="955"/>
      <c r="DT110" s="955"/>
      <c r="DU110" s="955"/>
      <c r="DV110" s="956" t="s">
        <v>108</v>
      </c>
      <c r="DW110" s="956"/>
      <c r="DX110" s="956"/>
      <c r="DY110" s="956"/>
      <c r="DZ110" s="957"/>
    </row>
    <row r="111" spans="1:131" s="197" customFormat="1" ht="26.45" customHeight="1" x14ac:dyDescent="0.15">
      <c r="A111" s="958" t="s">
        <v>408</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409</v>
      </c>
      <c r="AB111" s="962"/>
      <c r="AC111" s="962"/>
      <c r="AD111" s="962"/>
      <c r="AE111" s="963"/>
      <c r="AF111" s="964" t="s">
        <v>409</v>
      </c>
      <c r="AG111" s="962"/>
      <c r="AH111" s="962"/>
      <c r="AI111" s="962"/>
      <c r="AJ111" s="963"/>
      <c r="AK111" s="964" t="s">
        <v>409</v>
      </c>
      <c r="AL111" s="962"/>
      <c r="AM111" s="962"/>
      <c r="AN111" s="962"/>
      <c r="AO111" s="963"/>
      <c r="AP111" s="965" t="s">
        <v>409</v>
      </c>
      <c r="AQ111" s="966"/>
      <c r="AR111" s="966"/>
      <c r="AS111" s="966"/>
      <c r="AT111" s="967"/>
      <c r="AU111" s="927"/>
      <c r="AV111" s="928"/>
      <c r="AW111" s="928"/>
      <c r="AX111" s="928"/>
      <c r="AY111" s="929"/>
      <c r="AZ111" s="977" t="s">
        <v>410</v>
      </c>
      <c r="BA111" s="978"/>
      <c r="BB111" s="978"/>
      <c r="BC111" s="978"/>
      <c r="BD111" s="978"/>
      <c r="BE111" s="978"/>
      <c r="BF111" s="978"/>
      <c r="BG111" s="978"/>
      <c r="BH111" s="978"/>
      <c r="BI111" s="978"/>
      <c r="BJ111" s="978"/>
      <c r="BK111" s="978"/>
      <c r="BL111" s="978"/>
      <c r="BM111" s="978"/>
      <c r="BN111" s="978"/>
      <c r="BO111" s="978"/>
      <c r="BP111" s="979"/>
      <c r="BQ111" s="947" t="s">
        <v>409</v>
      </c>
      <c r="BR111" s="948"/>
      <c r="BS111" s="948"/>
      <c r="BT111" s="948"/>
      <c r="BU111" s="948"/>
      <c r="BV111" s="948" t="s">
        <v>409</v>
      </c>
      <c r="BW111" s="948"/>
      <c r="BX111" s="948"/>
      <c r="BY111" s="948"/>
      <c r="BZ111" s="948"/>
      <c r="CA111" s="948" t="s">
        <v>409</v>
      </c>
      <c r="CB111" s="948"/>
      <c r="CC111" s="948"/>
      <c r="CD111" s="948"/>
      <c r="CE111" s="948"/>
      <c r="CF111" s="942" t="s">
        <v>409</v>
      </c>
      <c r="CG111" s="943"/>
      <c r="CH111" s="943"/>
      <c r="CI111" s="943"/>
      <c r="CJ111" s="943"/>
      <c r="CK111" s="973"/>
      <c r="CL111" s="974"/>
      <c r="CM111" s="944" t="s">
        <v>411</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409</v>
      </c>
      <c r="DH111" s="948"/>
      <c r="DI111" s="948"/>
      <c r="DJ111" s="948"/>
      <c r="DK111" s="948"/>
      <c r="DL111" s="948" t="s">
        <v>409</v>
      </c>
      <c r="DM111" s="948"/>
      <c r="DN111" s="948"/>
      <c r="DO111" s="948"/>
      <c r="DP111" s="948"/>
      <c r="DQ111" s="948" t="s">
        <v>409</v>
      </c>
      <c r="DR111" s="948"/>
      <c r="DS111" s="948"/>
      <c r="DT111" s="948"/>
      <c r="DU111" s="948"/>
      <c r="DV111" s="949" t="s">
        <v>409</v>
      </c>
      <c r="DW111" s="949"/>
      <c r="DX111" s="949"/>
      <c r="DY111" s="949"/>
      <c r="DZ111" s="950"/>
    </row>
    <row r="112" spans="1:131" s="197" customFormat="1" ht="26.45" customHeight="1" x14ac:dyDescent="0.15">
      <c r="A112" s="980" t="s">
        <v>412</v>
      </c>
      <c r="B112" s="981"/>
      <c r="C112" s="978" t="s">
        <v>413</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108</v>
      </c>
      <c r="AB112" s="987"/>
      <c r="AC112" s="987"/>
      <c r="AD112" s="987"/>
      <c r="AE112" s="988"/>
      <c r="AF112" s="989" t="s">
        <v>108</v>
      </c>
      <c r="AG112" s="987"/>
      <c r="AH112" s="987"/>
      <c r="AI112" s="987"/>
      <c r="AJ112" s="988"/>
      <c r="AK112" s="989" t="s">
        <v>108</v>
      </c>
      <c r="AL112" s="987"/>
      <c r="AM112" s="987"/>
      <c r="AN112" s="987"/>
      <c r="AO112" s="988"/>
      <c r="AP112" s="990" t="s">
        <v>108</v>
      </c>
      <c r="AQ112" s="991"/>
      <c r="AR112" s="991"/>
      <c r="AS112" s="991"/>
      <c r="AT112" s="992"/>
      <c r="AU112" s="927"/>
      <c r="AV112" s="928"/>
      <c r="AW112" s="928"/>
      <c r="AX112" s="928"/>
      <c r="AY112" s="929"/>
      <c r="AZ112" s="977" t="s">
        <v>414</v>
      </c>
      <c r="BA112" s="978"/>
      <c r="BB112" s="978"/>
      <c r="BC112" s="978"/>
      <c r="BD112" s="978"/>
      <c r="BE112" s="978"/>
      <c r="BF112" s="978"/>
      <c r="BG112" s="978"/>
      <c r="BH112" s="978"/>
      <c r="BI112" s="978"/>
      <c r="BJ112" s="978"/>
      <c r="BK112" s="978"/>
      <c r="BL112" s="978"/>
      <c r="BM112" s="978"/>
      <c r="BN112" s="978"/>
      <c r="BO112" s="978"/>
      <c r="BP112" s="979"/>
      <c r="BQ112" s="947">
        <v>292147</v>
      </c>
      <c r="BR112" s="948"/>
      <c r="BS112" s="948"/>
      <c r="BT112" s="948"/>
      <c r="BU112" s="948"/>
      <c r="BV112" s="948">
        <v>343629</v>
      </c>
      <c r="BW112" s="948"/>
      <c r="BX112" s="948"/>
      <c r="BY112" s="948"/>
      <c r="BZ112" s="948"/>
      <c r="CA112" s="948">
        <v>396581</v>
      </c>
      <c r="CB112" s="948"/>
      <c r="CC112" s="948"/>
      <c r="CD112" s="948"/>
      <c r="CE112" s="948"/>
      <c r="CF112" s="942">
        <v>38</v>
      </c>
      <c r="CG112" s="943"/>
      <c r="CH112" s="943"/>
      <c r="CI112" s="943"/>
      <c r="CJ112" s="943"/>
      <c r="CK112" s="973"/>
      <c r="CL112" s="974"/>
      <c r="CM112" s="944" t="s">
        <v>415</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108</v>
      </c>
      <c r="DH112" s="948"/>
      <c r="DI112" s="948"/>
      <c r="DJ112" s="948"/>
      <c r="DK112" s="948"/>
      <c r="DL112" s="948" t="s">
        <v>108</v>
      </c>
      <c r="DM112" s="948"/>
      <c r="DN112" s="948"/>
      <c r="DO112" s="948"/>
      <c r="DP112" s="948"/>
      <c r="DQ112" s="948" t="s">
        <v>108</v>
      </c>
      <c r="DR112" s="948"/>
      <c r="DS112" s="948"/>
      <c r="DT112" s="948"/>
      <c r="DU112" s="948"/>
      <c r="DV112" s="949" t="s">
        <v>108</v>
      </c>
      <c r="DW112" s="949"/>
      <c r="DX112" s="949"/>
      <c r="DY112" s="949"/>
      <c r="DZ112" s="950"/>
    </row>
    <row r="113" spans="1:130" s="197" customFormat="1" ht="26.45" customHeight="1" x14ac:dyDescent="0.15">
      <c r="A113" s="982"/>
      <c r="B113" s="983"/>
      <c r="C113" s="978" t="s">
        <v>416</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16159</v>
      </c>
      <c r="AB113" s="962"/>
      <c r="AC113" s="962"/>
      <c r="AD113" s="962"/>
      <c r="AE113" s="963"/>
      <c r="AF113" s="964">
        <v>27614</v>
      </c>
      <c r="AG113" s="962"/>
      <c r="AH113" s="962"/>
      <c r="AI113" s="962"/>
      <c r="AJ113" s="963"/>
      <c r="AK113" s="964">
        <v>34217</v>
      </c>
      <c r="AL113" s="962"/>
      <c r="AM113" s="962"/>
      <c r="AN113" s="962"/>
      <c r="AO113" s="963"/>
      <c r="AP113" s="965">
        <v>3.3</v>
      </c>
      <c r="AQ113" s="966"/>
      <c r="AR113" s="966"/>
      <c r="AS113" s="966"/>
      <c r="AT113" s="967"/>
      <c r="AU113" s="927"/>
      <c r="AV113" s="928"/>
      <c r="AW113" s="928"/>
      <c r="AX113" s="928"/>
      <c r="AY113" s="929"/>
      <c r="AZ113" s="977" t="s">
        <v>417</v>
      </c>
      <c r="BA113" s="978"/>
      <c r="BB113" s="978"/>
      <c r="BC113" s="978"/>
      <c r="BD113" s="978"/>
      <c r="BE113" s="978"/>
      <c r="BF113" s="978"/>
      <c r="BG113" s="978"/>
      <c r="BH113" s="978"/>
      <c r="BI113" s="978"/>
      <c r="BJ113" s="978"/>
      <c r="BK113" s="978"/>
      <c r="BL113" s="978"/>
      <c r="BM113" s="978"/>
      <c r="BN113" s="978"/>
      <c r="BO113" s="978"/>
      <c r="BP113" s="979"/>
      <c r="BQ113" s="947">
        <v>4974</v>
      </c>
      <c r="BR113" s="948"/>
      <c r="BS113" s="948"/>
      <c r="BT113" s="948"/>
      <c r="BU113" s="948"/>
      <c r="BV113" s="948">
        <v>15333</v>
      </c>
      <c r="BW113" s="948"/>
      <c r="BX113" s="948"/>
      <c r="BY113" s="948"/>
      <c r="BZ113" s="948"/>
      <c r="CA113" s="948">
        <v>29861</v>
      </c>
      <c r="CB113" s="948"/>
      <c r="CC113" s="948"/>
      <c r="CD113" s="948"/>
      <c r="CE113" s="948"/>
      <c r="CF113" s="942">
        <v>2.9</v>
      </c>
      <c r="CG113" s="943"/>
      <c r="CH113" s="943"/>
      <c r="CI113" s="943"/>
      <c r="CJ113" s="943"/>
      <c r="CK113" s="973"/>
      <c r="CL113" s="974"/>
      <c r="CM113" s="944" t="s">
        <v>418</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108</v>
      </c>
      <c r="DH113" s="987"/>
      <c r="DI113" s="987"/>
      <c r="DJ113" s="987"/>
      <c r="DK113" s="988"/>
      <c r="DL113" s="989" t="s">
        <v>108</v>
      </c>
      <c r="DM113" s="987"/>
      <c r="DN113" s="987"/>
      <c r="DO113" s="987"/>
      <c r="DP113" s="988"/>
      <c r="DQ113" s="989" t="s">
        <v>108</v>
      </c>
      <c r="DR113" s="987"/>
      <c r="DS113" s="987"/>
      <c r="DT113" s="987"/>
      <c r="DU113" s="988"/>
      <c r="DV113" s="990" t="s">
        <v>108</v>
      </c>
      <c r="DW113" s="991"/>
      <c r="DX113" s="991"/>
      <c r="DY113" s="991"/>
      <c r="DZ113" s="992"/>
    </row>
    <row r="114" spans="1:130" s="197" customFormat="1" ht="26.45" customHeight="1" x14ac:dyDescent="0.15">
      <c r="A114" s="982"/>
      <c r="B114" s="983"/>
      <c r="C114" s="978" t="s">
        <v>419</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1274</v>
      </c>
      <c r="AB114" s="987"/>
      <c r="AC114" s="987"/>
      <c r="AD114" s="987"/>
      <c r="AE114" s="988"/>
      <c r="AF114" s="989">
        <v>1160</v>
      </c>
      <c r="AG114" s="987"/>
      <c r="AH114" s="987"/>
      <c r="AI114" s="987"/>
      <c r="AJ114" s="988"/>
      <c r="AK114" s="989">
        <v>1119</v>
      </c>
      <c r="AL114" s="987"/>
      <c r="AM114" s="987"/>
      <c r="AN114" s="987"/>
      <c r="AO114" s="988"/>
      <c r="AP114" s="990">
        <v>0.1</v>
      </c>
      <c r="AQ114" s="991"/>
      <c r="AR114" s="991"/>
      <c r="AS114" s="991"/>
      <c r="AT114" s="992"/>
      <c r="AU114" s="927"/>
      <c r="AV114" s="928"/>
      <c r="AW114" s="928"/>
      <c r="AX114" s="928"/>
      <c r="AY114" s="929"/>
      <c r="AZ114" s="977" t="s">
        <v>420</v>
      </c>
      <c r="BA114" s="978"/>
      <c r="BB114" s="978"/>
      <c r="BC114" s="978"/>
      <c r="BD114" s="978"/>
      <c r="BE114" s="978"/>
      <c r="BF114" s="978"/>
      <c r="BG114" s="978"/>
      <c r="BH114" s="978"/>
      <c r="BI114" s="978"/>
      <c r="BJ114" s="978"/>
      <c r="BK114" s="978"/>
      <c r="BL114" s="978"/>
      <c r="BM114" s="978"/>
      <c r="BN114" s="978"/>
      <c r="BO114" s="978"/>
      <c r="BP114" s="979"/>
      <c r="BQ114" s="947">
        <v>267942</v>
      </c>
      <c r="BR114" s="948"/>
      <c r="BS114" s="948"/>
      <c r="BT114" s="948"/>
      <c r="BU114" s="948"/>
      <c r="BV114" s="948">
        <v>490893</v>
      </c>
      <c r="BW114" s="948"/>
      <c r="BX114" s="948"/>
      <c r="BY114" s="948"/>
      <c r="BZ114" s="948"/>
      <c r="CA114" s="948">
        <v>491020</v>
      </c>
      <c r="CB114" s="948"/>
      <c r="CC114" s="948"/>
      <c r="CD114" s="948"/>
      <c r="CE114" s="948"/>
      <c r="CF114" s="942">
        <v>47</v>
      </c>
      <c r="CG114" s="943"/>
      <c r="CH114" s="943"/>
      <c r="CI114" s="943"/>
      <c r="CJ114" s="943"/>
      <c r="CK114" s="973"/>
      <c r="CL114" s="974"/>
      <c r="CM114" s="944" t="s">
        <v>421</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108</v>
      </c>
      <c r="DH114" s="987"/>
      <c r="DI114" s="987"/>
      <c r="DJ114" s="987"/>
      <c r="DK114" s="988"/>
      <c r="DL114" s="989" t="s">
        <v>108</v>
      </c>
      <c r="DM114" s="987"/>
      <c r="DN114" s="987"/>
      <c r="DO114" s="987"/>
      <c r="DP114" s="988"/>
      <c r="DQ114" s="989" t="s">
        <v>108</v>
      </c>
      <c r="DR114" s="987"/>
      <c r="DS114" s="987"/>
      <c r="DT114" s="987"/>
      <c r="DU114" s="988"/>
      <c r="DV114" s="990" t="s">
        <v>108</v>
      </c>
      <c r="DW114" s="991"/>
      <c r="DX114" s="991"/>
      <c r="DY114" s="991"/>
      <c r="DZ114" s="992"/>
    </row>
    <row r="115" spans="1:130" s="197" customFormat="1" ht="26.45" customHeight="1" x14ac:dyDescent="0.15">
      <c r="A115" s="982"/>
      <c r="B115" s="983"/>
      <c r="C115" s="978" t="s">
        <v>422</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t="s">
        <v>108</v>
      </c>
      <c r="AB115" s="962"/>
      <c r="AC115" s="962"/>
      <c r="AD115" s="962"/>
      <c r="AE115" s="963"/>
      <c r="AF115" s="964" t="s">
        <v>108</v>
      </c>
      <c r="AG115" s="962"/>
      <c r="AH115" s="962"/>
      <c r="AI115" s="962"/>
      <c r="AJ115" s="963"/>
      <c r="AK115" s="964" t="s">
        <v>108</v>
      </c>
      <c r="AL115" s="962"/>
      <c r="AM115" s="962"/>
      <c r="AN115" s="962"/>
      <c r="AO115" s="963"/>
      <c r="AP115" s="965" t="s">
        <v>108</v>
      </c>
      <c r="AQ115" s="966"/>
      <c r="AR115" s="966"/>
      <c r="AS115" s="966"/>
      <c r="AT115" s="967"/>
      <c r="AU115" s="927"/>
      <c r="AV115" s="928"/>
      <c r="AW115" s="928"/>
      <c r="AX115" s="928"/>
      <c r="AY115" s="929"/>
      <c r="AZ115" s="977" t="s">
        <v>423</v>
      </c>
      <c r="BA115" s="978"/>
      <c r="BB115" s="978"/>
      <c r="BC115" s="978"/>
      <c r="BD115" s="978"/>
      <c r="BE115" s="978"/>
      <c r="BF115" s="978"/>
      <c r="BG115" s="978"/>
      <c r="BH115" s="978"/>
      <c r="BI115" s="978"/>
      <c r="BJ115" s="978"/>
      <c r="BK115" s="978"/>
      <c r="BL115" s="978"/>
      <c r="BM115" s="978"/>
      <c r="BN115" s="978"/>
      <c r="BO115" s="978"/>
      <c r="BP115" s="979"/>
      <c r="BQ115" s="947" t="s">
        <v>108</v>
      </c>
      <c r="BR115" s="948"/>
      <c r="BS115" s="948"/>
      <c r="BT115" s="948"/>
      <c r="BU115" s="948"/>
      <c r="BV115" s="948" t="s">
        <v>108</v>
      </c>
      <c r="BW115" s="948"/>
      <c r="BX115" s="948"/>
      <c r="BY115" s="948"/>
      <c r="BZ115" s="948"/>
      <c r="CA115" s="948" t="s">
        <v>108</v>
      </c>
      <c r="CB115" s="948"/>
      <c r="CC115" s="948"/>
      <c r="CD115" s="948"/>
      <c r="CE115" s="948"/>
      <c r="CF115" s="942" t="s">
        <v>108</v>
      </c>
      <c r="CG115" s="943"/>
      <c r="CH115" s="943"/>
      <c r="CI115" s="943"/>
      <c r="CJ115" s="943"/>
      <c r="CK115" s="973"/>
      <c r="CL115" s="974"/>
      <c r="CM115" s="977" t="s">
        <v>424</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79"/>
      <c r="DG115" s="986" t="s">
        <v>108</v>
      </c>
      <c r="DH115" s="987"/>
      <c r="DI115" s="987"/>
      <c r="DJ115" s="987"/>
      <c r="DK115" s="988"/>
      <c r="DL115" s="989" t="s">
        <v>108</v>
      </c>
      <c r="DM115" s="987"/>
      <c r="DN115" s="987"/>
      <c r="DO115" s="987"/>
      <c r="DP115" s="988"/>
      <c r="DQ115" s="989" t="s">
        <v>108</v>
      </c>
      <c r="DR115" s="987"/>
      <c r="DS115" s="987"/>
      <c r="DT115" s="987"/>
      <c r="DU115" s="988"/>
      <c r="DV115" s="990" t="s">
        <v>108</v>
      </c>
      <c r="DW115" s="991"/>
      <c r="DX115" s="991"/>
      <c r="DY115" s="991"/>
      <c r="DZ115" s="992"/>
    </row>
    <row r="116" spans="1:130" s="197" customFormat="1" ht="26.45" customHeight="1" x14ac:dyDescent="0.15">
      <c r="A116" s="984"/>
      <c r="B116" s="985"/>
      <c r="C116" s="999" t="s">
        <v>425</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86">
        <v>512</v>
      </c>
      <c r="AB116" s="987"/>
      <c r="AC116" s="987"/>
      <c r="AD116" s="987"/>
      <c r="AE116" s="988"/>
      <c r="AF116" s="989" t="s">
        <v>108</v>
      </c>
      <c r="AG116" s="987"/>
      <c r="AH116" s="987"/>
      <c r="AI116" s="987"/>
      <c r="AJ116" s="988"/>
      <c r="AK116" s="989" t="s">
        <v>108</v>
      </c>
      <c r="AL116" s="987"/>
      <c r="AM116" s="987"/>
      <c r="AN116" s="987"/>
      <c r="AO116" s="988"/>
      <c r="AP116" s="990" t="s">
        <v>108</v>
      </c>
      <c r="AQ116" s="991"/>
      <c r="AR116" s="991"/>
      <c r="AS116" s="991"/>
      <c r="AT116" s="992"/>
      <c r="AU116" s="927"/>
      <c r="AV116" s="928"/>
      <c r="AW116" s="928"/>
      <c r="AX116" s="928"/>
      <c r="AY116" s="929"/>
      <c r="AZ116" s="977" t="s">
        <v>426</v>
      </c>
      <c r="BA116" s="978"/>
      <c r="BB116" s="978"/>
      <c r="BC116" s="978"/>
      <c r="BD116" s="978"/>
      <c r="BE116" s="978"/>
      <c r="BF116" s="978"/>
      <c r="BG116" s="978"/>
      <c r="BH116" s="978"/>
      <c r="BI116" s="978"/>
      <c r="BJ116" s="978"/>
      <c r="BK116" s="978"/>
      <c r="BL116" s="978"/>
      <c r="BM116" s="978"/>
      <c r="BN116" s="978"/>
      <c r="BO116" s="978"/>
      <c r="BP116" s="979"/>
      <c r="BQ116" s="947" t="s">
        <v>108</v>
      </c>
      <c r="BR116" s="948"/>
      <c r="BS116" s="948"/>
      <c r="BT116" s="948"/>
      <c r="BU116" s="948"/>
      <c r="BV116" s="948" t="s">
        <v>108</v>
      </c>
      <c r="BW116" s="948"/>
      <c r="BX116" s="948"/>
      <c r="BY116" s="948"/>
      <c r="BZ116" s="948"/>
      <c r="CA116" s="948" t="s">
        <v>108</v>
      </c>
      <c r="CB116" s="948"/>
      <c r="CC116" s="948"/>
      <c r="CD116" s="948"/>
      <c r="CE116" s="948"/>
      <c r="CF116" s="942" t="s">
        <v>108</v>
      </c>
      <c r="CG116" s="943"/>
      <c r="CH116" s="943"/>
      <c r="CI116" s="943"/>
      <c r="CJ116" s="943"/>
      <c r="CK116" s="973"/>
      <c r="CL116" s="974"/>
      <c r="CM116" s="944" t="s">
        <v>427</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108</v>
      </c>
      <c r="DH116" s="987"/>
      <c r="DI116" s="987"/>
      <c r="DJ116" s="987"/>
      <c r="DK116" s="988"/>
      <c r="DL116" s="989" t="s">
        <v>108</v>
      </c>
      <c r="DM116" s="987"/>
      <c r="DN116" s="987"/>
      <c r="DO116" s="987"/>
      <c r="DP116" s="988"/>
      <c r="DQ116" s="989" t="s">
        <v>108</v>
      </c>
      <c r="DR116" s="987"/>
      <c r="DS116" s="987"/>
      <c r="DT116" s="987"/>
      <c r="DU116" s="988"/>
      <c r="DV116" s="990" t="s">
        <v>108</v>
      </c>
      <c r="DW116" s="991"/>
      <c r="DX116" s="991"/>
      <c r="DY116" s="991"/>
      <c r="DZ116" s="992"/>
    </row>
    <row r="117" spans="1:130" s="197" customFormat="1" ht="26.45" customHeight="1" x14ac:dyDescent="0.15">
      <c r="A117" s="932" t="s">
        <v>165</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1021" t="s">
        <v>428</v>
      </c>
      <c r="Z117" s="912"/>
      <c r="AA117" s="1024">
        <v>478759</v>
      </c>
      <c r="AB117" s="994"/>
      <c r="AC117" s="994"/>
      <c r="AD117" s="994"/>
      <c r="AE117" s="995"/>
      <c r="AF117" s="993">
        <v>427510</v>
      </c>
      <c r="AG117" s="994"/>
      <c r="AH117" s="994"/>
      <c r="AI117" s="994"/>
      <c r="AJ117" s="995"/>
      <c r="AK117" s="993">
        <v>325134</v>
      </c>
      <c r="AL117" s="994"/>
      <c r="AM117" s="994"/>
      <c r="AN117" s="994"/>
      <c r="AO117" s="995"/>
      <c r="AP117" s="996"/>
      <c r="AQ117" s="997"/>
      <c r="AR117" s="997"/>
      <c r="AS117" s="997"/>
      <c r="AT117" s="998"/>
      <c r="AU117" s="927"/>
      <c r="AV117" s="928"/>
      <c r="AW117" s="928"/>
      <c r="AX117" s="928"/>
      <c r="AY117" s="929"/>
      <c r="AZ117" s="1023" t="s">
        <v>429</v>
      </c>
      <c r="BA117" s="999"/>
      <c r="BB117" s="999"/>
      <c r="BC117" s="999"/>
      <c r="BD117" s="999"/>
      <c r="BE117" s="999"/>
      <c r="BF117" s="999"/>
      <c r="BG117" s="999"/>
      <c r="BH117" s="999"/>
      <c r="BI117" s="999"/>
      <c r="BJ117" s="999"/>
      <c r="BK117" s="999"/>
      <c r="BL117" s="999"/>
      <c r="BM117" s="999"/>
      <c r="BN117" s="999"/>
      <c r="BO117" s="999"/>
      <c r="BP117" s="1000"/>
      <c r="BQ117" s="1013" t="s">
        <v>108</v>
      </c>
      <c r="BR117" s="1014"/>
      <c r="BS117" s="1014"/>
      <c r="BT117" s="1014"/>
      <c r="BU117" s="1014"/>
      <c r="BV117" s="1014" t="s">
        <v>108</v>
      </c>
      <c r="BW117" s="1014"/>
      <c r="BX117" s="1014"/>
      <c r="BY117" s="1014"/>
      <c r="BZ117" s="1014"/>
      <c r="CA117" s="1014" t="s">
        <v>108</v>
      </c>
      <c r="CB117" s="1014"/>
      <c r="CC117" s="1014"/>
      <c r="CD117" s="1014"/>
      <c r="CE117" s="1014"/>
      <c r="CF117" s="942" t="s">
        <v>108</v>
      </c>
      <c r="CG117" s="943"/>
      <c r="CH117" s="943"/>
      <c r="CI117" s="943"/>
      <c r="CJ117" s="943"/>
      <c r="CK117" s="973"/>
      <c r="CL117" s="974"/>
      <c r="CM117" s="944" t="s">
        <v>430</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108</v>
      </c>
      <c r="DH117" s="987"/>
      <c r="DI117" s="987"/>
      <c r="DJ117" s="987"/>
      <c r="DK117" s="988"/>
      <c r="DL117" s="989" t="s">
        <v>108</v>
      </c>
      <c r="DM117" s="987"/>
      <c r="DN117" s="987"/>
      <c r="DO117" s="987"/>
      <c r="DP117" s="988"/>
      <c r="DQ117" s="989" t="s">
        <v>108</v>
      </c>
      <c r="DR117" s="987"/>
      <c r="DS117" s="987"/>
      <c r="DT117" s="987"/>
      <c r="DU117" s="988"/>
      <c r="DV117" s="990" t="s">
        <v>108</v>
      </c>
      <c r="DW117" s="991"/>
      <c r="DX117" s="991"/>
      <c r="DY117" s="991"/>
      <c r="DZ117" s="992"/>
    </row>
    <row r="118" spans="1:130" s="197" customFormat="1" ht="26.45" customHeight="1" x14ac:dyDescent="0.15">
      <c r="A118" s="932" t="s">
        <v>403</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401</v>
      </c>
      <c r="AB118" s="911"/>
      <c r="AC118" s="911"/>
      <c r="AD118" s="911"/>
      <c r="AE118" s="912"/>
      <c r="AF118" s="910" t="s">
        <v>282</v>
      </c>
      <c r="AG118" s="911"/>
      <c r="AH118" s="911"/>
      <c r="AI118" s="911"/>
      <c r="AJ118" s="912"/>
      <c r="AK118" s="910" t="s">
        <v>281</v>
      </c>
      <c r="AL118" s="911"/>
      <c r="AM118" s="911"/>
      <c r="AN118" s="911"/>
      <c r="AO118" s="912"/>
      <c r="AP118" s="1018" t="s">
        <v>402</v>
      </c>
      <c r="AQ118" s="1019"/>
      <c r="AR118" s="1019"/>
      <c r="AS118" s="1019"/>
      <c r="AT118" s="1020"/>
      <c r="AU118" s="930"/>
      <c r="AV118" s="931"/>
      <c r="AW118" s="931"/>
      <c r="AX118" s="931"/>
      <c r="AY118" s="931"/>
      <c r="AZ118" s="228" t="s">
        <v>165</v>
      </c>
      <c r="BA118" s="228"/>
      <c r="BB118" s="228"/>
      <c r="BC118" s="228"/>
      <c r="BD118" s="228"/>
      <c r="BE118" s="228"/>
      <c r="BF118" s="228"/>
      <c r="BG118" s="228"/>
      <c r="BH118" s="228"/>
      <c r="BI118" s="228"/>
      <c r="BJ118" s="228"/>
      <c r="BK118" s="228"/>
      <c r="BL118" s="228"/>
      <c r="BM118" s="228"/>
      <c r="BN118" s="228"/>
      <c r="BO118" s="1021" t="s">
        <v>431</v>
      </c>
      <c r="BP118" s="1022"/>
      <c r="BQ118" s="1013">
        <v>3108214</v>
      </c>
      <c r="BR118" s="1014"/>
      <c r="BS118" s="1014"/>
      <c r="BT118" s="1014"/>
      <c r="BU118" s="1014"/>
      <c r="BV118" s="1014">
        <v>3084035</v>
      </c>
      <c r="BW118" s="1014"/>
      <c r="BX118" s="1014"/>
      <c r="BY118" s="1014"/>
      <c r="BZ118" s="1014"/>
      <c r="CA118" s="1014">
        <v>2967370</v>
      </c>
      <c r="CB118" s="1014"/>
      <c r="CC118" s="1014"/>
      <c r="CD118" s="1014"/>
      <c r="CE118" s="1014"/>
      <c r="CF118" s="1015"/>
      <c r="CG118" s="1016"/>
      <c r="CH118" s="1016"/>
      <c r="CI118" s="1016"/>
      <c r="CJ118" s="1017"/>
      <c r="CK118" s="973"/>
      <c r="CL118" s="974"/>
      <c r="CM118" s="944" t="s">
        <v>432</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108</v>
      </c>
      <c r="DH118" s="987"/>
      <c r="DI118" s="987"/>
      <c r="DJ118" s="987"/>
      <c r="DK118" s="988"/>
      <c r="DL118" s="989" t="s">
        <v>108</v>
      </c>
      <c r="DM118" s="987"/>
      <c r="DN118" s="987"/>
      <c r="DO118" s="987"/>
      <c r="DP118" s="988"/>
      <c r="DQ118" s="989" t="s">
        <v>108</v>
      </c>
      <c r="DR118" s="987"/>
      <c r="DS118" s="987"/>
      <c r="DT118" s="987"/>
      <c r="DU118" s="988"/>
      <c r="DV118" s="990" t="s">
        <v>108</v>
      </c>
      <c r="DW118" s="991"/>
      <c r="DX118" s="991"/>
      <c r="DY118" s="991"/>
      <c r="DZ118" s="992"/>
    </row>
    <row r="119" spans="1:130" s="197" customFormat="1" ht="26.45" customHeight="1" x14ac:dyDescent="0.15">
      <c r="A119" s="1002" t="s">
        <v>406</v>
      </c>
      <c r="B119" s="972"/>
      <c r="C119" s="951" t="s">
        <v>407</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7" t="s">
        <v>108</v>
      </c>
      <c r="AB119" s="918"/>
      <c r="AC119" s="918"/>
      <c r="AD119" s="918"/>
      <c r="AE119" s="919"/>
      <c r="AF119" s="920" t="s">
        <v>108</v>
      </c>
      <c r="AG119" s="918"/>
      <c r="AH119" s="918"/>
      <c r="AI119" s="918"/>
      <c r="AJ119" s="919"/>
      <c r="AK119" s="920" t="s">
        <v>108</v>
      </c>
      <c r="AL119" s="918"/>
      <c r="AM119" s="918"/>
      <c r="AN119" s="918"/>
      <c r="AO119" s="919"/>
      <c r="AP119" s="921" t="s">
        <v>108</v>
      </c>
      <c r="AQ119" s="922"/>
      <c r="AR119" s="922"/>
      <c r="AS119" s="922"/>
      <c r="AT119" s="923"/>
      <c r="AU119" s="1005" t="s">
        <v>433</v>
      </c>
      <c r="AV119" s="1006"/>
      <c r="AW119" s="1006"/>
      <c r="AX119" s="1006"/>
      <c r="AY119" s="1007"/>
      <c r="AZ119" s="968" t="s">
        <v>434</v>
      </c>
      <c r="BA119" s="915"/>
      <c r="BB119" s="915"/>
      <c r="BC119" s="915"/>
      <c r="BD119" s="915"/>
      <c r="BE119" s="915"/>
      <c r="BF119" s="915"/>
      <c r="BG119" s="915"/>
      <c r="BH119" s="915"/>
      <c r="BI119" s="915"/>
      <c r="BJ119" s="915"/>
      <c r="BK119" s="915"/>
      <c r="BL119" s="915"/>
      <c r="BM119" s="915"/>
      <c r="BN119" s="915"/>
      <c r="BO119" s="915"/>
      <c r="BP119" s="916"/>
      <c r="BQ119" s="954">
        <v>1324943</v>
      </c>
      <c r="BR119" s="955"/>
      <c r="BS119" s="955"/>
      <c r="BT119" s="955"/>
      <c r="BU119" s="955"/>
      <c r="BV119" s="955">
        <v>1306019</v>
      </c>
      <c r="BW119" s="955"/>
      <c r="BX119" s="955"/>
      <c r="BY119" s="955"/>
      <c r="BZ119" s="955"/>
      <c r="CA119" s="955">
        <v>1534819</v>
      </c>
      <c r="CB119" s="955"/>
      <c r="CC119" s="955"/>
      <c r="CD119" s="955"/>
      <c r="CE119" s="955"/>
      <c r="CF119" s="969">
        <v>147</v>
      </c>
      <c r="CG119" s="970"/>
      <c r="CH119" s="970"/>
      <c r="CI119" s="970"/>
      <c r="CJ119" s="970"/>
      <c r="CK119" s="975"/>
      <c r="CL119" s="976"/>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25" t="s">
        <v>108</v>
      </c>
      <c r="DH119" s="1026"/>
      <c r="DI119" s="1026"/>
      <c r="DJ119" s="1026"/>
      <c r="DK119" s="1027"/>
      <c r="DL119" s="1028" t="s">
        <v>108</v>
      </c>
      <c r="DM119" s="1026"/>
      <c r="DN119" s="1026"/>
      <c r="DO119" s="1026"/>
      <c r="DP119" s="1027"/>
      <c r="DQ119" s="1028" t="s">
        <v>108</v>
      </c>
      <c r="DR119" s="1026"/>
      <c r="DS119" s="1026"/>
      <c r="DT119" s="1026"/>
      <c r="DU119" s="1027"/>
      <c r="DV119" s="1029" t="s">
        <v>108</v>
      </c>
      <c r="DW119" s="1030"/>
      <c r="DX119" s="1030"/>
      <c r="DY119" s="1030"/>
      <c r="DZ119" s="1031"/>
    </row>
    <row r="120" spans="1:130" s="197" customFormat="1" ht="26.45" customHeight="1" x14ac:dyDescent="0.15">
      <c r="A120" s="1003"/>
      <c r="B120" s="974"/>
      <c r="C120" s="944" t="s">
        <v>411</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108</v>
      </c>
      <c r="AB120" s="987"/>
      <c r="AC120" s="987"/>
      <c r="AD120" s="987"/>
      <c r="AE120" s="988"/>
      <c r="AF120" s="989" t="s">
        <v>108</v>
      </c>
      <c r="AG120" s="987"/>
      <c r="AH120" s="987"/>
      <c r="AI120" s="987"/>
      <c r="AJ120" s="988"/>
      <c r="AK120" s="989" t="s">
        <v>108</v>
      </c>
      <c r="AL120" s="987"/>
      <c r="AM120" s="987"/>
      <c r="AN120" s="987"/>
      <c r="AO120" s="988"/>
      <c r="AP120" s="990" t="s">
        <v>108</v>
      </c>
      <c r="AQ120" s="991"/>
      <c r="AR120" s="991"/>
      <c r="AS120" s="991"/>
      <c r="AT120" s="992"/>
      <c r="AU120" s="1008"/>
      <c r="AV120" s="1009"/>
      <c r="AW120" s="1009"/>
      <c r="AX120" s="1009"/>
      <c r="AY120" s="1010"/>
      <c r="AZ120" s="977" t="s">
        <v>436</v>
      </c>
      <c r="BA120" s="978"/>
      <c r="BB120" s="978"/>
      <c r="BC120" s="978"/>
      <c r="BD120" s="978"/>
      <c r="BE120" s="978"/>
      <c r="BF120" s="978"/>
      <c r="BG120" s="978"/>
      <c r="BH120" s="978"/>
      <c r="BI120" s="978"/>
      <c r="BJ120" s="978"/>
      <c r="BK120" s="978"/>
      <c r="BL120" s="978"/>
      <c r="BM120" s="978"/>
      <c r="BN120" s="978"/>
      <c r="BO120" s="978"/>
      <c r="BP120" s="979"/>
      <c r="BQ120" s="947">
        <v>14414</v>
      </c>
      <c r="BR120" s="948"/>
      <c r="BS120" s="948"/>
      <c r="BT120" s="948"/>
      <c r="BU120" s="948"/>
      <c r="BV120" s="948">
        <v>20534</v>
      </c>
      <c r="BW120" s="948"/>
      <c r="BX120" s="948"/>
      <c r="BY120" s="948"/>
      <c r="BZ120" s="948"/>
      <c r="CA120" s="948">
        <v>4910</v>
      </c>
      <c r="CB120" s="948"/>
      <c r="CC120" s="948"/>
      <c r="CD120" s="948"/>
      <c r="CE120" s="948"/>
      <c r="CF120" s="942">
        <v>0.5</v>
      </c>
      <c r="CG120" s="943"/>
      <c r="CH120" s="943"/>
      <c r="CI120" s="943"/>
      <c r="CJ120" s="943"/>
      <c r="CK120" s="1041" t="s">
        <v>437</v>
      </c>
      <c r="CL120" s="1042"/>
      <c r="CM120" s="1042"/>
      <c r="CN120" s="1042"/>
      <c r="CO120" s="1043"/>
      <c r="CP120" s="1049" t="s">
        <v>438</v>
      </c>
      <c r="CQ120" s="1050"/>
      <c r="CR120" s="1050"/>
      <c r="CS120" s="1050"/>
      <c r="CT120" s="1050"/>
      <c r="CU120" s="1050"/>
      <c r="CV120" s="1050"/>
      <c r="CW120" s="1050"/>
      <c r="CX120" s="1050"/>
      <c r="CY120" s="1050"/>
      <c r="CZ120" s="1050"/>
      <c r="DA120" s="1050"/>
      <c r="DB120" s="1050"/>
      <c r="DC120" s="1050"/>
      <c r="DD120" s="1050"/>
      <c r="DE120" s="1050"/>
      <c r="DF120" s="1051"/>
      <c r="DG120" s="954">
        <v>288926</v>
      </c>
      <c r="DH120" s="955"/>
      <c r="DI120" s="955"/>
      <c r="DJ120" s="955"/>
      <c r="DK120" s="955"/>
      <c r="DL120" s="955">
        <v>338836</v>
      </c>
      <c r="DM120" s="955"/>
      <c r="DN120" s="955"/>
      <c r="DO120" s="955"/>
      <c r="DP120" s="955"/>
      <c r="DQ120" s="955">
        <v>388208</v>
      </c>
      <c r="DR120" s="955"/>
      <c r="DS120" s="955"/>
      <c r="DT120" s="955"/>
      <c r="DU120" s="955"/>
      <c r="DV120" s="956">
        <v>37.200000000000003</v>
      </c>
      <c r="DW120" s="956"/>
      <c r="DX120" s="956"/>
      <c r="DY120" s="956"/>
      <c r="DZ120" s="957"/>
    </row>
    <row r="121" spans="1:130" s="197" customFormat="1" ht="26.45" customHeight="1" x14ac:dyDescent="0.15">
      <c r="A121" s="1003"/>
      <c r="B121" s="974"/>
      <c r="C121" s="1038" t="s">
        <v>439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986" t="s">
        <v>108</v>
      </c>
      <c r="AB121" s="987"/>
      <c r="AC121" s="987"/>
      <c r="AD121" s="987"/>
      <c r="AE121" s="988"/>
      <c r="AF121" s="989" t="s">
        <v>108</v>
      </c>
      <c r="AG121" s="987"/>
      <c r="AH121" s="987"/>
      <c r="AI121" s="987"/>
      <c r="AJ121" s="988"/>
      <c r="AK121" s="989" t="s">
        <v>108</v>
      </c>
      <c r="AL121" s="987"/>
      <c r="AM121" s="987"/>
      <c r="AN121" s="987"/>
      <c r="AO121" s="988"/>
      <c r="AP121" s="990" t="s">
        <v>108</v>
      </c>
      <c r="AQ121" s="991"/>
      <c r="AR121" s="991"/>
      <c r="AS121" s="991"/>
      <c r="AT121" s="992"/>
      <c r="AU121" s="1008"/>
      <c r="AV121" s="1009"/>
      <c r="AW121" s="1009"/>
      <c r="AX121" s="1009"/>
      <c r="AY121" s="1010"/>
      <c r="AZ121" s="1023" t="s">
        <v>440</v>
      </c>
      <c r="BA121" s="999"/>
      <c r="BB121" s="999"/>
      <c r="BC121" s="999"/>
      <c r="BD121" s="999"/>
      <c r="BE121" s="999"/>
      <c r="BF121" s="999"/>
      <c r="BG121" s="999"/>
      <c r="BH121" s="999"/>
      <c r="BI121" s="999"/>
      <c r="BJ121" s="999"/>
      <c r="BK121" s="999"/>
      <c r="BL121" s="999"/>
      <c r="BM121" s="999"/>
      <c r="BN121" s="999"/>
      <c r="BO121" s="999"/>
      <c r="BP121" s="1000"/>
      <c r="BQ121" s="1013">
        <v>2258022</v>
      </c>
      <c r="BR121" s="1014"/>
      <c r="BS121" s="1014"/>
      <c r="BT121" s="1014"/>
      <c r="BU121" s="1014"/>
      <c r="BV121" s="1014">
        <v>2081113</v>
      </c>
      <c r="BW121" s="1014"/>
      <c r="BX121" s="1014"/>
      <c r="BY121" s="1014"/>
      <c r="BZ121" s="1014"/>
      <c r="CA121" s="1014">
        <v>1890183</v>
      </c>
      <c r="CB121" s="1014"/>
      <c r="CC121" s="1014"/>
      <c r="CD121" s="1014"/>
      <c r="CE121" s="1014"/>
      <c r="CF121" s="1052">
        <v>181</v>
      </c>
      <c r="CG121" s="1053"/>
      <c r="CH121" s="1053"/>
      <c r="CI121" s="1053"/>
      <c r="CJ121" s="1053"/>
      <c r="CK121" s="1044"/>
      <c r="CL121" s="1045"/>
      <c r="CM121" s="1045"/>
      <c r="CN121" s="1045"/>
      <c r="CO121" s="1046"/>
      <c r="CP121" s="1035" t="s">
        <v>441</v>
      </c>
      <c r="CQ121" s="1036"/>
      <c r="CR121" s="1036"/>
      <c r="CS121" s="1036"/>
      <c r="CT121" s="1036"/>
      <c r="CU121" s="1036"/>
      <c r="CV121" s="1036"/>
      <c r="CW121" s="1036"/>
      <c r="CX121" s="1036"/>
      <c r="CY121" s="1036"/>
      <c r="CZ121" s="1036"/>
      <c r="DA121" s="1036"/>
      <c r="DB121" s="1036"/>
      <c r="DC121" s="1036"/>
      <c r="DD121" s="1036"/>
      <c r="DE121" s="1036"/>
      <c r="DF121" s="1037"/>
      <c r="DG121" s="947">
        <v>3221</v>
      </c>
      <c r="DH121" s="948"/>
      <c r="DI121" s="948"/>
      <c r="DJ121" s="948"/>
      <c r="DK121" s="948"/>
      <c r="DL121" s="948">
        <v>4793</v>
      </c>
      <c r="DM121" s="948"/>
      <c r="DN121" s="948"/>
      <c r="DO121" s="948"/>
      <c r="DP121" s="948"/>
      <c r="DQ121" s="948">
        <v>8373</v>
      </c>
      <c r="DR121" s="948"/>
      <c r="DS121" s="948"/>
      <c r="DT121" s="948"/>
      <c r="DU121" s="948"/>
      <c r="DV121" s="949">
        <v>0.8</v>
      </c>
      <c r="DW121" s="949"/>
      <c r="DX121" s="949"/>
      <c r="DY121" s="949"/>
      <c r="DZ121" s="950"/>
    </row>
    <row r="122" spans="1:130" s="197" customFormat="1" ht="26.45" customHeight="1" x14ac:dyDescent="0.15">
      <c r="A122" s="1003"/>
      <c r="B122" s="974"/>
      <c r="C122" s="944" t="s">
        <v>421</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108</v>
      </c>
      <c r="AB122" s="987"/>
      <c r="AC122" s="987"/>
      <c r="AD122" s="987"/>
      <c r="AE122" s="988"/>
      <c r="AF122" s="989" t="s">
        <v>108</v>
      </c>
      <c r="AG122" s="987"/>
      <c r="AH122" s="987"/>
      <c r="AI122" s="987"/>
      <c r="AJ122" s="988"/>
      <c r="AK122" s="989" t="s">
        <v>108</v>
      </c>
      <c r="AL122" s="987"/>
      <c r="AM122" s="987"/>
      <c r="AN122" s="987"/>
      <c r="AO122" s="988"/>
      <c r="AP122" s="990" t="s">
        <v>108</v>
      </c>
      <c r="AQ122" s="991"/>
      <c r="AR122" s="991"/>
      <c r="AS122" s="991"/>
      <c r="AT122" s="992"/>
      <c r="AU122" s="1011"/>
      <c r="AV122" s="1012"/>
      <c r="AW122" s="1012"/>
      <c r="AX122" s="1012"/>
      <c r="AY122" s="1012"/>
      <c r="AZ122" s="228" t="s">
        <v>165</v>
      </c>
      <c r="BA122" s="228"/>
      <c r="BB122" s="228"/>
      <c r="BC122" s="228"/>
      <c r="BD122" s="228"/>
      <c r="BE122" s="228"/>
      <c r="BF122" s="228"/>
      <c r="BG122" s="228"/>
      <c r="BH122" s="228"/>
      <c r="BI122" s="228"/>
      <c r="BJ122" s="228"/>
      <c r="BK122" s="228"/>
      <c r="BL122" s="228"/>
      <c r="BM122" s="228"/>
      <c r="BN122" s="228"/>
      <c r="BO122" s="1021" t="s">
        <v>442</v>
      </c>
      <c r="BP122" s="1022"/>
      <c r="BQ122" s="1062">
        <v>3597379</v>
      </c>
      <c r="BR122" s="1063"/>
      <c r="BS122" s="1063"/>
      <c r="BT122" s="1063"/>
      <c r="BU122" s="1063"/>
      <c r="BV122" s="1063">
        <v>3407666</v>
      </c>
      <c r="BW122" s="1063"/>
      <c r="BX122" s="1063"/>
      <c r="BY122" s="1063"/>
      <c r="BZ122" s="1063"/>
      <c r="CA122" s="1063">
        <v>3429912</v>
      </c>
      <c r="CB122" s="1063"/>
      <c r="CC122" s="1063"/>
      <c r="CD122" s="1063"/>
      <c r="CE122" s="1063"/>
      <c r="CF122" s="1015"/>
      <c r="CG122" s="1016"/>
      <c r="CH122" s="1016"/>
      <c r="CI122" s="1016"/>
      <c r="CJ122" s="1017"/>
      <c r="CK122" s="1044"/>
      <c r="CL122" s="1045"/>
      <c r="CM122" s="1045"/>
      <c r="CN122" s="1045"/>
      <c r="CO122" s="1046"/>
      <c r="CP122" s="1035"/>
      <c r="CQ122" s="1036"/>
      <c r="CR122" s="1036"/>
      <c r="CS122" s="1036"/>
      <c r="CT122" s="1036"/>
      <c r="CU122" s="1036"/>
      <c r="CV122" s="1036"/>
      <c r="CW122" s="1036"/>
      <c r="CX122" s="1036"/>
      <c r="CY122" s="1036"/>
      <c r="CZ122" s="1036"/>
      <c r="DA122" s="1036"/>
      <c r="DB122" s="1036"/>
      <c r="DC122" s="1036"/>
      <c r="DD122" s="1036"/>
      <c r="DE122" s="1036"/>
      <c r="DF122" s="1037"/>
      <c r="DG122" s="947"/>
      <c r="DH122" s="948"/>
      <c r="DI122" s="948"/>
      <c r="DJ122" s="948"/>
      <c r="DK122" s="948"/>
      <c r="DL122" s="948"/>
      <c r="DM122" s="948"/>
      <c r="DN122" s="948"/>
      <c r="DO122" s="948"/>
      <c r="DP122" s="948"/>
      <c r="DQ122" s="948"/>
      <c r="DR122" s="948"/>
      <c r="DS122" s="948"/>
      <c r="DT122" s="948"/>
      <c r="DU122" s="948"/>
      <c r="DV122" s="949"/>
      <c r="DW122" s="949"/>
      <c r="DX122" s="949"/>
      <c r="DY122" s="949"/>
      <c r="DZ122" s="950"/>
    </row>
    <row r="123" spans="1:130" s="197" customFormat="1" ht="26.45" customHeight="1" thickBot="1" x14ac:dyDescent="0.2">
      <c r="A123" s="1003"/>
      <c r="B123" s="974"/>
      <c r="C123" s="944" t="s">
        <v>427</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108</v>
      </c>
      <c r="AB123" s="987"/>
      <c r="AC123" s="987"/>
      <c r="AD123" s="987"/>
      <c r="AE123" s="988"/>
      <c r="AF123" s="989" t="s">
        <v>108</v>
      </c>
      <c r="AG123" s="987"/>
      <c r="AH123" s="987"/>
      <c r="AI123" s="987"/>
      <c r="AJ123" s="988"/>
      <c r="AK123" s="989" t="s">
        <v>108</v>
      </c>
      <c r="AL123" s="987"/>
      <c r="AM123" s="987"/>
      <c r="AN123" s="987"/>
      <c r="AO123" s="988"/>
      <c r="AP123" s="990" t="s">
        <v>108</v>
      </c>
      <c r="AQ123" s="991"/>
      <c r="AR123" s="991"/>
      <c r="AS123" s="991"/>
      <c r="AT123" s="992"/>
      <c r="AU123" s="1059" t="s">
        <v>443</v>
      </c>
      <c r="AV123" s="1060"/>
      <c r="AW123" s="1060"/>
      <c r="AX123" s="1060"/>
      <c r="AY123" s="1060"/>
      <c r="AZ123" s="1060"/>
      <c r="BA123" s="1060"/>
      <c r="BB123" s="1060"/>
      <c r="BC123" s="1060"/>
      <c r="BD123" s="1060"/>
      <c r="BE123" s="1060"/>
      <c r="BF123" s="1060"/>
      <c r="BG123" s="1060"/>
      <c r="BH123" s="1060"/>
      <c r="BI123" s="1060"/>
      <c r="BJ123" s="1060"/>
      <c r="BK123" s="1060"/>
      <c r="BL123" s="1060"/>
      <c r="BM123" s="1060"/>
      <c r="BN123" s="1060"/>
      <c r="BO123" s="1060"/>
      <c r="BP123" s="1061"/>
      <c r="BQ123" s="1054" t="s">
        <v>108</v>
      </c>
      <c r="BR123" s="1055"/>
      <c r="BS123" s="1055"/>
      <c r="BT123" s="1055"/>
      <c r="BU123" s="1055"/>
      <c r="BV123" s="1055" t="s">
        <v>108</v>
      </c>
      <c r="BW123" s="1055"/>
      <c r="BX123" s="1055"/>
      <c r="BY123" s="1055"/>
      <c r="BZ123" s="1055"/>
      <c r="CA123" s="1055" t="s">
        <v>108</v>
      </c>
      <c r="CB123" s="1055"/>
      <c r="CC123" s="1055"/>
      <c r="CD123" s="1055"/>
      <c r="CE123" s="1055"/>
      <c r="CF123" s="1056"/>
      <c r="CG123" s="1057"/>
      <c r="CH123" s="1057"/>
      <c r="CI123" s="1057"/>
      <c r="CJ123" s="1058"/>
      <c r="CK123" s="1044"/>
      <c r="CL123" s="1045"/>
      <c r="CM123" s="1045"/>
      <c r="CN123" s="1045"/>
      <c r="CO123" s="1046"/>
      <c r="CP123" s="1035"/>
      <c r="CQ123" s="1036"/>
      <c r="CR123" s="1036"/>
      <c r="CS123" s="1036"/>
      <c r="CT123" s="1036"/>
      <c r="CU123" s="1036"/>
      <c r="CV123" s="1036"/>
      <c r="CW123" s="1036"/>
      <c r="CX123" s="1036"/>
      <c r="CY123" s="1036"/>
      <c r="CZ123" s="1036"/>
      <c r="DA123" s="1036"/>
      <c r="DB123" s="1036"/>
      <c r="DC123" s="1036"/>
      <c r="DD123" s="1036"/>
      <c r="DE123" s="1036"/>
      <c r="DF123" s="1037"/>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197" customFormat="1" ht="26.45" customHeight="1" x14ac:dyDescent="0.15">
      <c r="A124" s="1003"/>
      <c r="B124" s="974"/>
      <c r="C124" s="944" t="s">
        <v>430</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444</v>
      </c>
      <c r="AB124" s="987"/>
      <c r="AC124" s="987"/>
      <c r="AD124" s="987"/>
      <c r="AE124" s="988"/>
      <c r="AF124" s="989" t="s">
        <v>444</v>
      </c>
      <c r="AG124" s="987"/>
      <c r="AH124" s="987"/>
      <c r="AI124" s="987"/>
      <c r="AJ124" s="988"/>
      <c r="AK124" s="989" t="s">
        <v>444</v>
      </c>
      <c r="AL124" s="987"/>
      <c r="AM124" s="987"/>
      <c r="AN124" s="987"/>
      <c r="AO124" s="988"/>
      <c r="AP124" s="990" t="s">
        <v>444</v>
      </c>
      <c r="AQ124" s="991"/>
      <c r="AR124" s="991"/>
      <c r="AS124" s="991"/>
      <c r="AT124" s="99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7"/>
      <c r="CL124" s="1047"/>
      <c r="CM124" s="1047"/>
      <c r="CN124" s="1047"/>
      <c r="CO124" s="1048"/>
      <c r="CP124" s="1035" t="s">
        <v>445</v>
      </c>
      <c r="CQ124" s="1036"/>
      <c r="CR124" s="1036"/>
      <c r="CS124" s="1036"/>
      <c r="CT124" s="1036"/>
      <c r="CU124" s="1036"/>
      <c r="CV124" s="1036"/>
      <c r="CW124" s="1036"/>
      <c r="CX124" s="1036"/>
      <c r="CY124" s="1036"/>
      <c r="CZ124" s="1036"/>
      <c r="DA124" s="1036"/>
      <c r="DB124" s="1036"/>
      <c r="DC124" s="1036"/>
      <c r="DD124" s="1036"/>
      <c r="DE124" s="1036"/>
      <c r="DF124" s="1037"/>
      <c r="DG124" s="1025" t="s">
        <v>444</v>
      </c>
      <c r="DH124" s="1026"/>
      <c r="DI124" s="1026"/>
      <c r="DJ124" s="1026"/>
      <c r="DK124" s="1027"/>
      <c r="DL124" s="1028" t="s">
        <v>444</v>
      </c>
      <c r="DM124" s="1026"/>
      <c r="DN124" s="1026"/>
      <c r="DO124" s="1026"/>
      <c r="DP124" s="1027"/>
      <c r="DQ124" s="1028" t="s">
        <v>444</v>
      </c>
      <c r="DR124" s="1026"/>
      <c r="DS124" s="1026"/>
      <c r="DT124" s="1026"/>
      <c r="DU124" s="1027"/>
      <c r="DV124" s="1029" t="s">
        <v>444</v>
      </c>
      <c r="DW124" s="1030"/>
      <c r="DX124" s="1030"/>
      <c r="DY124" s="1030"/>
      <c r="DZ124" s="1031"/>
    </row>
    <row r="125" spans="1:130" s="197" customFormat="1" ht="26.45" customHeight="1" thickBot="1" x14ac:dyDescent="0.2">
      <c r="A125" s="1003"/>
      <c r="B125" s="974"/>
      <c r="C125" s="944" t="s">
        <v>432</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444</v>
      </c>
      <c r="AB125" s="987"/>
      <c r="AC125" s="987"/>
      <c r="AD125" s="987"/>
      <c r="AE125" s="988"/>
      <c r="AF125" s="989" t="s">
        <v>444</v>
      </c>
      <c r="AG125" s="987"/>
      <c r="AH125" s="987"/>
      <c r="AI125" s="987"/>
      <c r="AJ125" s="988"/>
      <c r="AK125" s="989" t="s">
        <v>444</v>
      </c>
      <c r="AL125" s="987"/>
      <c r="AM125" s="987"/>
      <c r="AN125" s="987"/>
      <c r="AO125" s="988"/>
      <c r="AP125" s="990" t="s">
        <v>444</v>
      </c>
      <c r="AQ125" s="991"/>
      <c r="AR125" s="991"/>
      <c r="AS125" s="991"/>
      <c r="AT125" s="99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2" t="s">
        <v>446</v>
      </c>
      <c r="CL125" s="1042"/>
      <c r="CM125" s="1042"/>
      <c r="CN125" s="1042"/>
      <c r="CO125" s="1043"/>
      <c r="CP125" s="968" t="s">
        <v>447</v>
      </c>
      <c r="CQ125" s="915"/>
      <c r="CR125" s="915"/>
      <c r="CS125" s="915"/>
      <c r="CT125" s="915"/>
      <c r="CU125" s="915"/>
      <c r="CV125" s="915"/>
      <c r="CW125" s="915"/>
      <c r="CX125" s="915"/>
      <c r="CY125" s="915"/>
      <c r="CZ125" s="915"/>
      <c r="DA125" s="915"/>
      <c r="DB125" s="915"/>
      <c r="DC125" s="915"/>
      <c r="DD125" s="915"/>
      <c r="DE125" s="915"/>
      <c r="DF125" s="916"/>
      <c r="DG125" s="954" t="s">
        <v>444</v>
      </c>
      <c r="DH125" s="955"/>
      <c r="DI125" s="955"/>
      <c r="DJ125" s="955"/>
      <c r="DK125" s="955"/>
      <c r="DL125" s="955" t="s">
        <v>444</v>
      </c>
      <c r="DM125" s="955"/>
      <c r="DN125" s="955"/>
      <c r="DO125" s="955"/>
      <c r="DP125" s="955"/>
      <c r="DQ125" s="955" t="s">
        <v>444</v>
      </c>
      <c r="DR125" s="955"/>
      <c r="DS125" s="955"/>
      <c r="DT125" s="955"/>
      <c r="DU125" s="955"/>
      <c r="DV125" s="956" t="s">
        <v>444</v>
      </c>
      <c r="DW125" s="956"/>
      <c r="DX125" s="956"/>
      <c r="DY125" s="956"/>
      <c r="DZ125" s="957"/>
    </row>
    <row r="126" spans="1:130" s="197" customFormat="1" ht="26.45" customHeight="1" x14ac:dyDescent="0.15">
      <c r="A126" s="1003"/>
      <c r="B126" s="974"/>
      <c r="C126" s="944" t="s">
        <v>435</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444</v>
      </c>
      <c r="AB126" s="987"/>
      <c r="AC126" s="987"/>
      <c r="AD126" s="987"/>
      <c r="AE126" s="988"/>
      <c r="AF126" s="989" t="s">
        <v>444</v>
      </c>
      <c r="AG126" s="987"/>
      <c r="AH126" s="987"/>
      <c r="AI126" s="987"/>
      <c r="AJ126" s="988"/>
      <c r="AK126" s="989" t="s">
        <v>444</v>
      </c>
      <c r="AL126" s="987"/>
      <c r="AM126" s="987"/>
      <c r="AN126" s="987"/>
      <c r="AO126" s="988"/>
      <c r="AP126" s="990" t="s">
        <v>444</v>
      </c>
      <c r="AQ126" s="991"/>
      <c r="AR126" s="991"/>
      <c r="AS126" s="991"/>
      <c r="AT126" s="992"/>
      <c r="AU126" s="233"/>
      <c r="AV126" s="233"/>
      <c r="AW126" s="233"/>
      <c r="AX126" s="1064" t="s">
        <v>448</v>
      </c>
      <c r="AY126" s="1065"/>
      <c r="AZ126" s="1065"/>
      <c r="BA126" s="1065"/>
      <c r="BB126" s="1065"/>
      <c r="BC126" s="1065"/>
      <c r="BD126" s="1065"/>
      <c r="BE126" s="1066"/>
      <c r="BF126" s="1080" t="s">
        <v>449</v>
      </c>
      <c r="BG126" s="1065"/>
      <c r="BH126" s="1065"/>
      <c r="BI126" s="1065"/>
      <c r="BJ126" s="1065"/>
      <c r="BK126" s="1065"/>
      <c r="BL126" s="1066"/>
      <c r="BM126" s="1080" t="s">
        <v>450</v>
      </c>
      <c r="BN126" s="1065"/>
      <c r="BO126" s="1065"/>
      <c r="BP126" s="1065"/>
      <c r="BQ126" s="1065"/>
      <c r="BR126" s="1065"/>
      <c r="BS126" s="1066"/>
      <c r="BT126" s="1080" t="s">
        <v>451</v>
      </c>
      <c r="BU126" s="1065"/>
      <c r="BV126" s="1065"/>
      <c r="BW126" s="1065"/>
      <c r="BX126" s="1065"/>
      <c r="BY126" s="1065"/>
      <c r="BZ126" s="1081"/>
      <c r="CA126" s="233"/>
      <c r="CB126" s="233"/>
      <c r="CC126" s="233"/>
      <c r="CD126" s="234"/>
      <c r="CE126" s="234"/>
      <c r="CF126" s="234"/>
      <c r="CG126" s="231"/>
      <c r="CH126" s="231"/>
      <c r="CI126" s="231"/>
      <c r="CJ126" s="232"/>
      <c r="CK126" s="1045"/>
      <c r="CL126" s="1045"/>
      <c r="CM126" s="1045"/>
      <c r="CN126" s="1045"/>
      <c r="CO126" s="1046"/>
      <c r="CP126" s="977" t="s">
        <v>452</v>
      </c>
      <c r="CQ126" s="978"/>
      <c r="CR126" s="978"/>
      <c r="CS126" s="978"/>
      <c r="CT126" s="978"/>
      <c r="CU126" s="978"/>
      <c r="CV126" s="978"/>
      <c r="CW126" s="978"/>
      <c r="CX126" s="978"/>
      <c r="CY126" s="978"/>
      <c r="CZ126" s="978"/>
      <c r="DA126" s="978"/>
      <c r="DB126" s="978"/>
      <c r="DC126" s="978"/>
      <c r="DD126" s="978"/>
      <c r="DE126" s="978"/>
      <c r="DF126" s="979"/>
      <c r="DG126" s="947" t="s">
        <v>444</v>
      </c>
      <c r="DH126" s="948"/>
      <c r="DI126" s="948"/>
      <c r="DJ126" s="948"/>
      <c r="DK126" s="948"/>
      <c r="DL126" s="948" t="s">
        <v>444</v>
      </c>
      <c r="DM126" s="948"/>
      <c r="DN126" s="948"/>
      <c r="DO126" s="948"/>
      <c r="DP126" s="948"/>
      <c r="DQ126" s="948" t="s">
        <v>444</v>
      </c>
      <c r="DR126" s="948"/>
      <c r="DS126" s="948"/>
      <c r="DT126" s="948"/>
      <c r="DU126" s="948"/>
      <c r="DV126" s="949" t="s">
        <v>444</v>
      </c>
      <c r="DW126" s="949"/>
      <c r="DX126" s="949"/>
      <c r="DY126" s="949"/>
      <c r="DZ126" s="950"/>
    </row>
    <row r="127" spans="1:130" s="197" customFormat="1" ht="26.45" customHeight="1" thickBot="1" x14ac:dyDescent="0.2">
      <c r="A127" s="1004"/>
      <c r="B127" s="976"/>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6" t="s">
        <v>444</v>
      </c>
      <c r="AB127" s="987"/>
      <c r="AC127" s="987"/>
      <c r="AD127" s="987"/>
      <c r="AE127" s="988"/>
      <c r="AF127" s="989" t="s">
        <v>444</v>
      </c>
      <c r="AG127" s="987"/>
      <c r="AH127" s="987"/>
      <c r="AI127" s="987"/>
      <c r="AJ127" s="988"/>
      <c r="AK127" s="989" t="s">
        <v>444</v>
      </c>
      <c r="AL127" s="987"/>
      <c r="AM127" s="987"/>
      <c r="AN127" s="987"/>
      <c r="AO127" s="988"/>
      <c r="AP127" s="990" t="s">
        <v>444</v>
      </c>
      <c r="AQ127" s="991"/>
      <c r="AR127" s="991"/>
      <c r="AS127" s="991"/>
      <c r="AT127" s="992"/>
      <c r="AU127" s="233"/>
      <c r="AV127" s="233"/>
      <c r="AW127" s="233"/>
      <c r="AX127" s="914" t="s">
        <v>454</v>
      </c>
      <c r="AY127" s="915"/>
      <c r="AZ127" s="915"/>
      <c r="BA127" s="915"/>
      <c r="BB127" s="915"/>
      <c r="BC127" s="915"/>
      <c r="BD127" s="915"/>
      <c r="BE127" s="916"/>
      <c r="BF127" s="1069" t="s">
        <v>444</v>
      </c>
      <c r="BG127" s="1070"/>
      <c r="BH127" s="1070"/>
      <c r="BI127" s="1070"/>
      <c r="BJ127" s="1070"/>
      <c r="BK127" s="1070"/>
      <c r="BL127" s="1079"/>
      <c r="BM127" s="1069">
        <v>15</v>
      </c>
      <c r="BN127" s="1070"/>
      <c r="BO127" s="1070"/>
      <c r="BP127" s="1070"/>
      <c r="BQ127" s="1070"/>
      <c r="BR127" s="1070"/>
      <c r="BS127" s="1079"/>
      <c r="BT127" s="1069">
        <v>20</v>
      </c>
      <c r="BU127" s="1070"/>
      <c r="BV127" s="1070"/>
      <c r="BW127" s="1070"/>
      <c r="BX127" s="1070"/>
      <c r="BY127" s="1070"/>
      <c r="BZ127" s="1071"/>
      <c r="CA127" s="234"/>
      <c r="CB127" s="234"/>
      <c r="CC127" s="234"/>
      <c r="CD127" s="234"/>
      <c r="CE127" s="234"/>
      <c r="CF127" s="234"/>
      <c r="CG127" s="231"/>
      <c r="CH127" s="231"/>
      <c r="CI127" s="231"/>
      <c r="CJ127" s="232"/>
      <c r="CK127" s="1067"/>
      <c r="CL127" s="1067"/>
      <c r="CM127" s="1067"/>
      <c r="CN127" s="1067"/>
      <c r="CO127" s="1068"/>
      <c r="CP127" s="1072" t="s">
        <v>455</v>
      </c>
      <c r="CQ127" s="1073"/>
      <c r="CR127" s="1073"/>
      <c r="CS127" s="1073"/>
      <c r="CT127" s="1073"/>
      <c r="CU127" s="1073"/>
      <c r="CV127" s="1073"/>
      <c r="CW127" s="1073"/>
      <c r="CX127" s="1073"/>
      <c r="CY127" s="1073"/>
      <c r="CZ127" s="1073"/>
      <c r="DA127" s="1073"/>
      <c r="DB127" s="1073"/>
      <c r="DC127" s="1073"/>
      <c r="DD127" s="1073"/>
      <c r="DE127" s="1073"/>
      <c r="DF127" s="1074"/>
      <c r="DG127" s="1075" t="s">
        <v>456</v>
      </c>
      <c r="DH127" s="1076"/>
      <c r="DI127" s="1076"/>
      <c r="DJ127" s="1076"/>
      <c r="DK127" s="1076"/>
      <c r="DL127" s="1076" t="s">
        <v>457</v>
      </c>
      <c r="DM127" s="1076"/>
      <c r="DN127" s="1076"/>
      <c r="DO127" s="1076"/>
      <c r="DP127" s="1076"/>
      <c r="DQ127" s="1076" t="s">
        <v>457</v>
      </c>
      <c r="DR127" s="1076"/>
      <c r="DS127" s="1076"/>
      <c r="DT127" s="1076"/>
      <c r="DU127" s="1076"/>
      <c r="DV127" s="1077" t="s">
        <v>457</v>
      </c>
      <c r="DW127" s="1077"/>
      <c r="DX127" s="1077"/>
      <c r="DY127" s="1077"/>
      <c r="DZ127" s="1078"/>
    </row>
    <row r="128" spans="1:130" s="197" customFormat="1" ht="26.45" customHeight="1" x14ac:dyDescent="0.15">
      <c r="A128" s="1099" t="s">
        <v>458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459</v>
      </c>
      <c r="X128" s="1101"/>
      <c r="Y128" s="1101"/>
      <c r="Z128" s="1102"/>
      <c r="AA128" s="1117">
        <v>4556</v>
      </c>
      <c r="AB128" s="1118"/>
      <c r="AC128" s="1118"/>
      <c r="AD128" s="1118"/>
      <c r="AE128" s="1119"/>
      <c r="AF128" s="1120">
        <v>3941</v>
      </c>
      <c r="AG128" s="1118"/>
      <c r="AH128" s="1118"/>
      <c r="AI128" s="1118"/>
      <c r="AJ128" s="1119"/>
      <c r="AK128" s="1120">
        <v>1961</v>
      </c>
      <c r="AL128" s="1118"/>
      <c r="AM128" s="1118"/>
      <c r="AN128" s="1118"/>
      <c r="AO128" s="1119"/>
      <c r="AP128" s="1121"/>
      <c r="AQ128" s="1122"/>
      <c r="AR128" s="1122"/>
      <c r="AS128" s="1122"/>
      <c r="AT128" s="1123"/>
      <c r="AU128" s="235"/>
      <c r="AV128" s="235"/>
      <c r="AW128" s="235"/>
      <c r="AX128" s="1082" t="s">
        <v>460</v>
      </c>
      <c r="AY128" s="978"/>
      <c r="AZ128" s="978"/>
      <c r="BA128" s="978"/>
      <c r="BB128" s="978"/>
      <c r="BC128" s="978"/>
      <c r="BD128" s="978"/>
      <c r="BE128" s="979"/>
      <c r="BF128" s="1094" t="s">
        <v>444</v>
      </c>
      <c r="BG128" s="1095"/>
      <c r="BH128" s="1095"/>
      <c r="BI128" s="1095"/>
      <c r="BJ128" s="1095"/>
      <c r="BK128" s="1095"/>
      <c r="BL128" s="1096"/>
      <c r="BM128" s="1094">
        <v>20</v>
      </c>
      <c r="BN128" s="1095"/>
      <c r="BO128" s="1095"/>
      <c r="BP128" s="1095"/>
      <c r="BQ128" s="1095"/>
      <c r="BR128" s="1095"/>
      <c r="BS128" s="1096"/>
      <c r="BT128" s="1094">
        <v>30</v>
      </c>
      <c r="BU128" s="1097"/>
      <c r="BV128" s="1097"/>
      <c r="BW128" s="1097"/>
      <c r="BX128" s="1097"/>
      <c r="BY128" s="1097"/>
      <c r="BZ128" s="109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45" customHeight="1" x14ac:dyDescent="0.15">
      <c r="A129" s="958" t="s">
        <v>88</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088" t="s">
        <v>461</v>
      </c>
      <c r="X129" s="1089"/>
      <c r="Y129" s="1089"/>
      <c r="Z129" s="1090"/>
      <c r="AA129" s="986">
        <v>1261695</v>
      </c>
      <c r="AB129" s="987"/>
      <c r="AC129" s="987"/>
      <c r="AD129" s="987"/>
      <c r="AE129" s="988"/>
      <c r="AF129" s="989">
        <v>1240679</v>
      </c>
      <c r="AG129" s="987"/>
      <c r="AH129" s="987"/>
      <c r="AI129" s="987"/>
      <c r="AJ129" s="988"/>
      <c r="AK129" s="989">
        <v>1343276</v>
      </c>
      <c r="AL129" s="987"/>
      <c r="AM129" s="987"/>
      <c r="AN129" s="987"/>
      <c r="AO129" s="988"/>
      <c r="AP129" s="1091"/>
      <c r="AQ129" s="1092"/>
      <c r="AR129" s="1092"/>
      <c r="AS129" s="1092"/>
      <c r="AT129" s="1093"/>
      <c r="AU129" s="235"/>
      <c r="AV129" s="235"/>
      <c r="AW129" s="235"/>
      <c r="AX129" s="1082" t="s">
        <v>462</v>
      </c>
      <c r="AY129" s="978"/>
      <c r="AZ129" s="978"/>
      <c r="BA129" s="978"/>
      <c r="BB129" s="978"/>
      <c r="BC129" s="978"/>
      <c r="BD129" s="978"/>
      <c r="BE129" s="979"/>
      <c r="BF129" s="1083">
        <v>8.1</v>
      </c>
      <c r="BG129" s="1084"/>
      <c r="BH129" s="1084"/>
      <c r="BI129" s="1084"/>
      <c r="BJ129" s="1084"/>
      <c r="BK129" s="1084"/>
      <c r="BL129" s="1085"/>
      <c r="BM129" s="1083">
        <v>25</v>
      </c>
      <c r="BN129" s="1084"/>
      <c r="BO129" s="1084"/>
      <c r="BP129" s="1084"/>
      <c r="BQ129" s="1084"/>
      <c r="BR129" s="1084"/>
      <c r="BS129" s="1085"/>
      <c r="BT129" s="1083">
        <v>35</v>
      </c>
      <c r="BU129" s="1086"/>
      <c r="BV129" s="1086"/>
      <c r="BW129" s="1086"/>
      <c r="BX129" s="1086"/>
      <c r="BY129" s="1086"/>
      <c r="BZ129" s="108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45" customHeight="1" thickBot="1" x14ac:dyDescent="0.2">
      <c r="A130" s="958" t="s">
        <v>463</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088" t="s">
        <v>464</v>
      </c>
      <c r="X130" s="1089"/>
      <c r="Y130" s="1089"/>
      <c r="Z130" s="1090"/>
      <c r="AA130" s="986">
        <v>355577</v>
      </c>
      <c r="AB130" s="987"/>
      <c r="AC130" s="987"/>
      <c r="AD130" s="987"/>
      <c r="AE130" s="988"/>
      <c r="AF130" s="989">
        <v>342119</v>
      </c>
      <c r="AG130" s="987"/>
      <c r="AH130" s="987"/>
      <c r="AI130" s="987"/>
      <c r="AJ130" s="988"/>
      <c r="AK130" s="989">
        <v>299028</v>
      </c>
      <c r="AL130" s="987"/>
      <c r="AM130" s="987"/>
      <c r="AN130" s="987"/>
      <c r="AO130" s="988"/>
      <c r="AP130" s="1091"/>
      <c r="AQ130" s="1092"/>
      <c r="AR130" s="1092"/>
      <c r="AS130" s="1092"/>
      <c r="AT130" s="1093"/>
      <c r="AU130" s="235"/>
      <c r="AV130" s="235"/>
      <c r="AW130" s="235"/>
      <c r="AX130" s="1141" t="s">
        <v>465</v>
      </c>
      <c r="AY130" s="1073"/>
      <c r="AZ130" s="1073"/>
      <c r="BA130" s="1073"/>
      <c r="BB130" s="1073"/>
      <c r="BC130" s="1073"/>
      <c r="BD130" s="1073"/>
      <c r="BE130" s="1074"/>
      <c r="BF130" s="1103" t="s">
        <v>466</v>
      </c>
      <c r="BG130" s="1104"/>
      <c r="BH130" s="1104"/>
      <c r="BI130" s="1104"/>
      <c r="BJ130" s="1104"/>
      <c r="BK130" s="1104"/>
      <c r="BL130" s="1105"/>
      <c r="BM130" s="1103">
        <v>350</v>
      </c>
      <c r="BN130" s="1104"/>
      <c r="BO130" s="1104"/>
      <c r="BP130" s="1104"/>
      <c r="BQ130" s="1104"/>
      <c r="BR130" s="1104"/>
      <c r="BS130" s="1105"/>
      <c r="BT130" s="1106"/>
      <c r="BU130" s="1107"/>
      <c r="BV130" s="1107"/>
      <c r="BW130" s="1107"/>
      <c r="BX130" s="1107"/>
      <c r="BY130" s="1107"/>
      <c r="BZ130" s="11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45" customHeight="1" x14ac:dyDescent="0.1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467</v>
      </c>
      <c r="X131" s="1112"/>
      <c r="Y131" s="1112"/>
      <c r="Z131" s="1113"/>
      <c r="AA131" s="1025">
        <v>906118</v>
      </c>
      <c r="AB131" s="1026"/>
      <c r="AC131" s="1026"/>
      <c r="AD131" s="1026"/>
      <c r="AE131" s="1027"/>
      <c r="AF131" s="1028">
        <v>898560</v>
      </c>
      <c r="AG131" s="1026"/>
      <c r="AH131" s="1026"/>
      <c r="AI131" s="1026"/>
      <c r="AJ131" s="1027"/>
      <c r="AK131" s="1028">
        <v>1044248</v>
      </c>
      <c r="AL131" s="1026"/>
      <c r="AM131" s="1026"/>
      <c r="AN131" s="1026"/>
      <c r="AO131" s="1027"/>
      <c r="AP131" s="1114"/>
      <c r="AQ131" s="1115"/>
      <c r="AR131" s="1115"/>
      <c r="AS131" s="1115"/>
      <c r="AT131" s="111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45" customHeight="1" x14ac:dyDescent="0.15">
      <c r="A132" s="1125" t="s">
        <v>468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469</v>
      </c>
      <c r="W132" s="1129"/>
      <c r="X132" s="1129"/>
      <c r="Y132" s="1129"/>
      <c r="Z132" s="1130"/>
      <c r="AA132" s="1131">
        <v>13.091672389999999</v>
      </c>
      <c r="AB132" s="1132"/>
      <c r="AC132" s="1132"/>
      <c r="AD132" s="1132"/>
      <c r="AE132" s="1133"/>
      <c r="AF132" s="1134">
        <v>9.0645032049999994</v>
      </c>
      <c r="AG132" s="1132"/>
      <c r="AH132" s="1132"/>
      <c r="AI132" s="1132"/>
      <c r="AJ132" s="1133"/>
      <c r="AK132" s="1134">
        <v>2.3121902080000001</v>
      </c>
      <c r="AL132" s="1132"/>
      <c r="AM132" s="1132"/>
      <c r="AN132" s="1132"/>
      <c r="AO132" s="1133"/>
      <c r="AP132" s="1015"/>
      <c r="AQ132" s="1016"/>
      <c r="AR132" s="1016"/>
      <c r="AS132" s="1016"/>
      <c r="AT132" s="113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4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36" t="s">
        <v>470</v>
      </c>
      <c r="W133" s="1136"/>
      <c r="X133" s="1136"/>
      <c r="Y133" s="1136"/>
      <c r="Z133" s="1137"/>
      <c r="AA133" s="1138">
        <v>14.5</v>
      </c>
      <c r="AB133" s="1139"/>
      <c r="AC133" s="1139"/>
      <c r="AD133" s="1139"/>
      <c r="AE133" s="1140"/>
      <c r="AF133" s="1138">
        <v>11.7</v>
      </c>
      <c r="AG133" s="1139"/>
      <c r="AH133" s="1139"/>
      <c r="AI133" s="1139"/>
      <c r="AJ133" s="1140"/>
      <c r="AK133" s="1138">
        <v>8.1</v>
      </c>
      <c r="AL133" s="1139"/>
      <c r="AM133" s="1139"/>
      <c r="AN133" s="1139"/>
      <c r="AO133" s="1140"/>
      <c r="AP133" s="1056"/>
      <c r="AQ133" s="1057"/>
      <c r="AR133" s="1057"/>
      <c r="AS133" s="1057"/>
      <c r="AT133" s="112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7" customHeight="1" zeroHeight="1" x14ac:dyDescent="0.15"/>
  <cols>
    <col min="1" max="36" width="9" style="242" customWidth="1"/>
    <col min="37" max="16384" width="9" style="241" hidden="1"/>
  </cols>
  <sheetData>
    <row r="1" spans="2:36" ht="13.5"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5" x14ac:dyDescent="0.15"/>
    <row r="3" spans="2:36" ht="13.5" x14ac:dyDescent="0.15"/>
    <row r="4" spans="2:36" ht="13.5" x14ac:dyDescent="0.15"/>
    <row r="5" spans="2:36" ht="13.5" x14ac:dyDescent="0.15"/>
    <row r="6" spans="2:36" ht="13.5" x14ac:dyDescent="0.15"/>
    <row r="7" spans="2:36" ht="13.5" x14ac:dyDescent="0.15"/>
    <row r="8" spans="2:36" ht="13.5" x14ac:dyDescent="0.15"/>
    <row r="9" spans="2:36" ht="13.5" x14ac:dyDescent="0.15"/>
    <row r="10" spans="2:36" ht="13.5" x14ac:dyDescent="0.15"/>
    <row r="11" spans="2:36" ht="13.5" x14ac:dyDescent="0.15"/>
    <row r="12" spans="2:36" ht="13.5" x14ac:dyDescent="0.15"/>
    <row r="13" spans="2:36" ht="13.5" x14ac:dyDescent="0.15"/>
    <row r="14" spans="2:36" ht="13.5" x14ac:dyDescent="0.15"/>
    <row r="15" spans="2:36" ht="13.5" x14ac:dyDescent="0.15"/>
    <row r="16" spans="2:36" ht="13.5" x14ac:dyDescent="0.15">
      <c r="AJ16" s="241"/>
    </row>
    <row r="17" spans="34:36" ht="13.5" x14ac:dyDescent="0.15">
      <c r="AJ17" s="241"/>
    </row>
    <row r="18" spans="34:36" ht="13.5" x14ac:dyDescent="0.15"/>
    <row r="19" spans="34:36" ht="13.5" x14ac:dyDescent="0.15"/>
    <row r="20" spans="34:36" ht="13.5" x14ac:dyDescent="0.15">
      <c r="AI20" s="241"/>
      <c r="AJ20" s="241"/>
    </row>
    <row r="21" spans="34:36" ht="13.5" x14ac:dyDescent="0.15">
      <c r="AJ21" s="241"/>
    </row>
    <row r="22" spans="34:36" ht="13.5" x14ac:dyDescent="0.15"/>
    <row r="23" spans="34:36" ht="13.5" x14ac:dyDescent="0.15">
      <c r="AI23" s="241"/>
      <c r="AJ23" s="241"/>
    </row>
    <row r="24" spans="34:36" ht="13.5" x14ac:dyDescent="0.15">
      <c r="AJ24" s="241"/>
    </row>
    <row r="25" spans="34:36" ht="13.5" x14ac:dyDescent="0.15">
      <c r="AJ25" s="241"/>
    </row>
    <row r="26" spans="34:36" ht="13.5" x14ac:dyDescent="0.15">
      <c r="AI26" s="241"/>
      <c r="AJ26" s="241"/>
    </row>
    <row r="27" spans="34:36" ht="13.5" x14ac:dyDescent="0.15"/>
    <row r="28" spans="34:36" ht="13.5" x14ac:dyDescent="0.15">
      <c r="AI28" s="241"/>
      <c r="AJ28" s="241"/>
    </row>
    <row r="29" spans="34:36" ht="13.5" x14ac:dyDescent="0.15">
      <c r="AJ29" s="241"/>
    </row>
    <row r="30" spans="34:36" ht="13.5" x14ac:dyDescent="0.15"/>
    <row r="31" spans="34:36" ht="13.5" x14ac:dyDescent="0.15">
      <c r="AH31" s="241"/>
      <c r="AI31" s="241"/>
      <c r="AJ31" s="241"/>
    </row>
    <row r="32" spans="34:36" ht="13.5" x14ac:dyDescent="0.15"/>
    <row r="33" spans="28:36" ht="13.5" x14ac:dyDescent="0.15">
      <c r="AI33" s="241"/>
      <c r="AJ33" s="241"/>
    </row>
    <row r="34" spans="28:36" ht="13.5" x14ac:dyDescent="0.15">
      <c r="AF34" s="241"/>
    </row>
    <row r="35" spans="28:36" ht="13.5" x14ac:dyDescent="0.15">
      <c r="AB35" s="241"/>
      <c r="AC35" s="241"/>
      <c r="AD35" s="241"/>
      <c r="AF35" s="241"/>
      <c r="AG35" s="241"/>
      <c r="AH35" s="241"/>
      <c r="AI35" s="241"/>
      <c r="AJ35" s="241"/>
    </row>
    <row r="36" spans="28:36" ht="13.5" x14ac:dyDescent="0.15"/>
    <row r="37" spans="28:36" ht="13.5" x14ac:dyDescent="0.15">
      <c r="AE37" s="241"/>
      <c r="AJ37" s="241"/>
    </row>
    <row r="38" spans="28:36" ht="13.5" x14ac:dyDescent="0.15">
      <c r="AB38" s="241"/>
      <c r="AC38" s="241"/>
      <c r="AD38" s="241"/>
      <c r="AE38" s="241"/>
      <c r="AG38" s="241"/>
      <c r="AH38" s="241"/>
      <c r="AI38" s="241"/>
      <c r="AJ38" s="241"/>
    </row>
    <row r="39" spans="28:36" ht="13.5" x14ac:dyDescent="0.15"/>
    <row r="40" spans="28:36" ht="13.5" x14ac:dyDescent="0.15"/>
    <row r="41" spans="28:36" ht="13.5" x14ac:dyDescent="0.15"/>
    <row r="42" spans="28:36" ht="13.5" x14ac:dyDescent="0.15"/>
    <row r="43" spans="28:36" ht="13.5" x14ac:dyDescent="0.15"/>
    <row r="44" spans="28:36" ht="13.5" x14ac:dyDescent="0.15"/>
    <row r="45" spans="28:36" ht="13.5" x14ac:dyDescent="0.15"/>
    <row r="46" spans="28:36" ht="13.5" x14ac:dyDescent="0.15"/>
    <row r="47" spans="28:36" ht="13.5" x14ac:dyDescent="0.15"/>
    <row r="48" spans="28:36" ht="13.5" x14ac:dyDescent="0.15"/>
    <row r="49" spans="22:36" ht="13.5" x14ac:dyDescent="0.15">
      <c r="AG49" s="241"/>
      <c r="AH49" s="241"/>
      <c r="AI49" s="241"/>
      <c r="AJ49" s="241"/>
    </row>
    <row r="50" spans="22:36" ht="13.5" x14ac:dyDescent="0.15"/>
    <row r="51" spans="22:36" ht="13.5" x14ac:dyDescent="0.15"/>
    <row r="52" spans="22:36" ht="13.5" x14ac:dyDescent="0.15"/>
    <row r="53" spans="22:36" ht="13.5" x14ac:dyDescent="0.15"/>
    <row r="54" spans="22:36" ht="13.5" x14ac:dyDescent="0.15"/>
    <row r="55" spans="22:36" ht="13.5" x14ac:dyDescent="0.15"/>
    <row r="56" spans="22:36" ht="13.5" x14ac:dyDescent="0.15"/>
    <row r="57" spans="22:36" ht="13.5" x14ac:dyDescent="0.15"/>
    <row r="58" spans="22:36" ht="13.5" x14ac:dyDescent="0.15"/>
    <row r="59" spans="22:36" ht="13.5" x14ac:dyDescent="0.15"/>
    <row r="60" spans="22:36" ht="13.5" x14ac:dyDescent="0.15"/>
    <row r="61" spans="22:36" ht="13.5" x14ac:dyDescent="0.15"/>
    <row r="62" spans="22:36" ht="13.5" x14ac:dyDescent="0.15"/>
    <row r="63" spans="22:36" ht="13.5" x14ac:dyDescent="0.15">
      <c r="W63" s="241"/>
      <c r="AA63" s="241"/>
    </row>
    <row r="64" spans="22:36" ht="13.5" x14ac:dyDescent="0.15">
      <c r="V64" s="241"/>
    </row>
    <row r="65" spans="15:36" ht="13.5" x14ac:dyDescent="0.15">
      <c r="X65" s="241"/>
      <c r="Z65" s="241"/>
      <c r="AC65" s="241"/>
    </row>
    <row r="66" spans="15:36" ht="13.5" x14ac:dyDescent="0.15">
      <c r="Q66" s="241"/>
      <c r="S66" s="241"/>
      <c r="U66" s="241"/>
      <c r="AF66" s="241"/>
    </row>
    <row r="67" spans="15:36" ht="13.5" x14ac:dyDescent="0.15">
      <c r="O67" s="241"/>
      <c r="P67" s="241"/>
      <c r="R67" s="241"/>
      <c r="T67" s="241"/>
      <c r="Y67" s="241"/>
      <c r="AB67" s="241"/>
      <c r="AD67" s="241"/>
      <c r="AE67" s="241"/>
      <c r="AG67" s="241"/>
      <c r="AH67" s="241"/>
      <c r="AI67" s="241"/>
      <c r="AJ67" s="241"/>
    </row>
    <row r="68" spans="15:36" ht="13.5" x14ac:dyDescent="0.15"/>
    <row r="69" spans="15:36" ht="13.5" x14ac:dyDescent="0.15"/>
    <row r="70" spans="15:36" ht="13.5" x14ac:dyDescent="0.15"/>
    <row r="71" spans="15:36" ht="13.5" x14ac:dyDescent="0.15"/>
    <row r="72" spans="15:36" ht="13.5" x14ac:dyDescent="0.15">
      <c r="AJ72" s="241"/>
    </row>
    <row r="73" spans="15:36" ht="13.5" x14ac:dyDescent="0.15">
      <c r="AJ73" s="241"/>
    </row>
    <row r="74" spans="15:36" ht="13.5" x14ac:dyDescent="0.15"/>
    <row r="75" spans="15:36" ht="13.5" x14ac:dyDescent="0.15"/>
    <row r="76" spans="15:36" ht="13.5" x14ac:dyDescent="0.15"/>
    <row r="77" spans="15:36" ht="13.5" x14ac:dyDescent="0.15"/>
    <row r="78" spans="15:36" ht="13.5" x14ac:dyDescent="0.15"/>
    <row r="79" spans="15:36" ht="13.5" x14ac:dyDescent="0.15"/>
    <row r="80" spans="15:36" ht="13.5" x14ac:dyDescent="0.15"/>
    <row r="81" spans="27:27" ht="13.5" x14ac:dyDescent="0.15"/>
    <row r="82" spans="27:27" ht="13.5" x14ac:dyDescent="0.15"/>
    <row r="83" spans="27:27" ht="13.5" x14ac:dyDescent="0.15"/>
    <row r="84" spans="27:27" ht="13.5" x14ac:dyDescent="0.15"/>
    <row r="85" spans="27:27" ht="13.5" x14ac:dyDescent="0.15"/>
    <row r="86" spans="27:27" ht="13.5" x14ac:dyDescent="0.15"/>
    <row r="87" spans="27:27" ht="13.5" x14ac:dyDescent="0.15"/>
    <row r="88" spans="27:27" ht="13.5" x14ac:dyDescent="0.15"/>
    <row r="89" spans="27:27" ht="13.5" x14ac:dyDescent="0.15"/>
    <row r="90" spans="27:27" ht="13.5" x14ac:dyDescent="0.15"/>
    <row r="91" spans="27:27" ht="13.5" x14ac:dyDescent="0.15"/>
    <row r="92" spans="27:27" ht="13.5" x14ac:dyDescent="0.15"/>
    <row r="93" spans="27:27" ht="13.5" x14ac:dyDescent="0.15"/>
    <row r="94" spans="27:27" ht="13.5" x14ac:dyDescent="0.15"/>
    <row r="95" spans="27:27" ht="13.5" x14ac:dyDescent="0.15"/>
    <row r="96" spans="27:27" ht="13.5" x14ac:dyDescent="0.15">
      <c r="AA96" s="241"/>
    </row>
    <row r="97" spans="24:36" ht="13.5" x14ac:dyDescent="0.15">
      <c r="AA97" s="241"/>
    </row>
    <row r="98" spans="24:36" ht="13.5" hidden="1" x14ac:dyDescent="0.15">
      <c r="AA98" s="241"/>
    </row>
    <row r="99" spans="24:36" ht="13.5" hidden="1" x14ac:dyDescent="0.15">
      <c r="AA99" s="241"/>
    </row>
    <row r="100" spans="24:36" ht="13.5" hidden="1" x14ac:dyDescent="0.15"/>
    <row r="101" spans="24:36" ht="12.2" hidden="1" customHeight="1" x14ac:dyDescent="0.15">
      <c r="X101" s="241"/>
      <c r="Y101" s="241"/>
      <c r="Z101" s="241"/>
      <c r="AC101" s="241"/>
    </row>
    <row r="102" spans="24:36" ht="1.5" hidden="1" customHeight="1" x14ac:dyDescent="0.15">
      <c r="AC102" s="241"/>
      <c r="AF102" s="241"/>
    </row>
    <row r="103" spans="24:36" ht="13.5" hidden="1" x14ac:dyDescent="0.15">
      <c r="AB103" s="241"/>
      <c r="AD103" s="241"/>
      <c r="AE103" s="241"/>
      <c r="AF103" s="241"/>
      <c r="AG103" s="241"/>
      <c r="AH103" s="241"/>
      <c r="AI103" s="241"/>
      <c r="AJ103" s="241"/>
    </row>
    <row r="104" spans="24:36" ht="13.5" hidden="1" x14ac:dyDescent="0.15">
      <c r="AD104" s="241"/>
      <c r="AE104" s="241"/>
      <c r="AG104" s="241"/>
      <c r="AH104" s="241"/>
      <c r="AI104" s="241"/>
      <c r="AJ104" s="241"/>
    </row>
    <row r="105" spans="24:36" ht="12.75" hidden="1" customHeight="1" x14ac:dyDescent="0.15"/>
    <row r="106" spans="24:36" ht="13.5" hidden="1" x14ac:dyDescent="0.15"/>
    <row r="107" spans="24:36" ht="13.5" hidden="1" x14ac:dyDescent="0.15"/>
    <row r="108" spans="24:36" ht="13.5" hidden="1" x14ac:dyDescent="0.15"/>
    <row r="109" spans="24:36" ht="13.5" hidden="1" x14ac:dyDescent="0.15"/>
    <row r="110" spans="24:36" ht="13.5"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7"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ht="13.5"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5" x14ac:dyDescent="0.15"/>
    <row r="3" spans="1:34" ht="13.5" x14ac:dyDescent="0.15"/>
    <row r="4" spans="1:34" ht="13.5" x14ac:dyDescent="0.15">
      <c r="R4" s="241"/>
      <c r="S4" s="241"/>
      <c r="T4" s="241"/>
      <c r="U4" s="241"/>
      <c r="V4" s="241"/>
      <c r="W4" s="241"/>
      <c r="X4" s="241"/>
      <c r="Y4" s="241"/>
      <c r="Z4" s="241"/>
      <c r="AA4" s="241"/>
      <c r="AB4" s="241"/>
      <c r="AC4" s="241"/>
      <c r="AD4" s="241"/>
      <c r="AE4" s="241"/>
      <c r="AF4" s="241"/>
      <c r="AG4" s="241"/>
      <c r="AH4" s="241"/>
    </row>
    <row r="5" spans="1:34" ht="13.5" x14ac:dyDescent="0.15">
      <c r="R5" s="241"/>
      <c r="S5" s="241"/>
      <c r="T5" s="241"/>
      <c r="U5" s="241"/>
      <c r="V5" s="241"/>
      <c r="W5" s="241"/>
      <c r="X5" s="241"/>
      <c r="Y5" s="241"/>
      <c r="Z5" s="241"/>
      <c r="AA5" s="241"/>
      <c r="AB5" s="241"/>
      <c r="AC5" s="241"/>
      <c r="AD5" s="241"/>
      <c r="AE5" s="241"/>
      <c r="AF5" s="241"/>
      <c r="AG5" s="241"/>
      <c r="AH5" s="241"/>
    </row>
    <row r="6" spans="1:34" ht="13.5" x14ac:dyDescent="0.15"/>
    <row r="7" spans="1:34" ht="13.5" x14ac:dyDescent="0.15"/>
    <row r="8" spans="1:34" ht="13.5" x14ac:dyDescent="0.15"/>
    <row r="9" spans="1:34" ht="13.5" x14ac:dyDescent="0.15"/>
    <row r="10" spans="1:34" ht="13.5" x14ac:dyDescent="0.15"/>
    <row r="11" spans="1:34" ht="13.5" x14ac:dyDescent="0.15"/>
    <row r="12" spans="1:34" ht="13.5" x14ac:dyDescent="0.15"/>
    <row r="13" spans="1:34" ht="13.5" x14ac:dyDescent="0.15"/>
    <row r="14" spans="1:34" ht="13.5" x14ac:dyDescent="0.15"/>
    <row r="15" spans="1:34" ht="13.5" x14ac:dyDescent="0.15"/>
    <row r="16" spans="1:34" ht="13.5" x14ac:dyDescent="0.15"/>
    <row r="17" spans="9:34" ht="13.5" x14ac:dyDescent="0.15"/>
    <row r="18" spans="9:34" ht="13.5"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5" x14ac:dyDescent="0.15"/>
    <row r="20" spans="9:34" ht="13.5" x14ac:dyDescent="0.15"/>
    <row r="21" spans="9:34" ht="13.5" x14ac:dyDescent="0.15">
      <c r="AH21" s="241"/>
    </row>
    <row r="22" spans="9:34" ht="13.5" x14ac:dyDescent="0.15">
      <c r="AE22" s="241"/>
      <c r="AF22" s="241"/>
      <c r="AG22" s="241"/>
      <c r="AH22" s="241"/>
    </row>
    <row r="23" spans="9:34" ht="13.5" x14ac:dyDescent="0.15">
      <c r="U23" s="241"/>
      <c r="V23" s="241"/>
      <c r="W23" s="241"/>
      <c r="X23" s="241"/>
      <c r="Y23" s="241"/>
      <c r="Z23" s="241"/>
      <c r="AA23" s="241"/>
      <c r="AB23" s="241"/>
      <c r="AC23" s="241"/>
      <c r="AD23" s="241"/>
      <c r="AE23" s="241"/>
      <c r="AF23" s="241"/>
      <c r="AG23" s="241"/>
      <c r="AH23" s="241"/>
    </row>
    <row r="24" spans="9:34" ht="13.5" x14ac:dyDescent="0.15"/>
    <row r="25" spans="9:34" ht="13.5" x14ac:dyDescent="0.15"/>
    <row r="26" spans="9:34" ht="13.5" x14ac:dyDescent="0.15"/>
    <row r="27" spans="9:34" ht="13.5" x14ac:dyDescent="0.15"/>
    <row r="28" spans="9:34" ht="13.5" x14ac:dyDescent="0.15"/>
    <row r="29" spans="9:34" ht="13.5" x14ac:dyDescent="0.15"/>
    <row r="30" spans="9:34" ht="13.5" x14ac:dyDescent="0.15"/>
    <row r="31" spans="9:34" ht="13.5" x14ac:dyDescent="0.15"/>
    <row r="32" spans="9:34" ht="13.5" x14ac:dyDescent="0.15"/>
    <row r="33" spans="15:34" ht="13.5" x14ac:dyDescent="0.15"/>
    <row r="34" spans="15:34" ht="13.5" x14ac:dyDescent="0.15"/>
    <row r="35" spans="15:34" ht="13.5" x14ac:dyDescent="0.15">
      <c r="V35" s="241"/>
      <c r="W35" s="241"/>
      <c r="X35" s="241"/>
      <c r="Y35" s="241"/>
      <c r="Z35" s="241"/>
      <c r="AA35" s="241"/>
      <c r="AB35" s="241"/>
      <c r="AC35" s="241"/>
      <c r="AD35" s="241"/>
      <c r="AE35" s="241"/>
      <c r="AF35" s="241"/>
      <c r="AG35" s="241"/>
      <c r="AH35" s="241"/>
    </row>
    <row r="36" spans="15:34" ht="13.5" x14ac:dyDescent="0.15"/>
    <row r="37" spans="15:34" ht="13.5" x14ac:dyDescent="0.15">
      <c r="AH37" s="241"/>
    </row>
    <row r="38" spans="15:34" ht="13.5" x14ac:dyDescent="0.15">
      <c r="AE38" s="241"/>
      <c r="AF38" s="241"/>
      <c r="AG38" s="241"/>
      <c r="AH38" s="241"/>
    </row>
    <row r="39" spans="15:34" ht="13.5" x14ac:dyDescent="0.15"/>
    <row r="40" spans="15:34" ht="13.5" x14ac:dyDescent="0.15"/>
    <row r="41" spans="15:34" ht="13.5" x14ac:dyDescent="0.15"/>
    <row r="42" spans="15:34" ht="13.5" x14ac:dyDescent="0.15"/>
    <row r="43" spans="15:34" ht="13.5"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ht="13.5" x14ac:dyDescent="0.15">
      <c r="AH44" s="241"/>
    </row>
    <row r="45" spans="15:34" ht="13.5" x14ac:dyDescent="0.15"/>
    <row r="46" spans="15:34" ht="13.5" x14ac:dyDescent="0.15">
      <c r="W46" s="241"/>
      <c r="X46" s="241"/>
      <c r="Y46" s="241"/>
      <c r="Z46" s="241"/>
      <c r="AA46" s="241"/>
      <c r="AB46" s="241"/>
      <c r="AC46" s="241"/>
      <c r="AD46" s="241"/>
      <c r="AE46" s="241"/>
      <c r="AF46" s="241"/>
      <c r="AG46" s="241"/>
      <c r="AH46" s="241"/>
    </row>
    <row r="47" spans="15:34" ht="13.5" x14ac:dyDescent="0.15"/>
    <row r="48" spans="15:34" ht="13.5" x14ac:dyDescent="0.15"/>
    <row r="49" spans="22:34" ht="13.5" x14ac:dyDescent="0.15"/>
    <row r="50" spans="22:34" ht="13.5" x14ac:dyDescent="0.15">
      <c r="V50" s="241"/>
      <c r="W50" s="241"/>
      <c r="X50" s="241"/>
      <c r="Y50" s="241"/>
      <c r="Z50" s="241"/>
      <c r="AA50" s="241"/>
      <c r="AB50" s="241"/>
      <c r="AC50" s="241"/>
      <c r="AD50" s="241"/>
      <c r="AE50" s="241"/>
      <c r="AF50" s="241"/>
      <c r="AG50" s="241"/>
      <c r="AH50" s="241"/>
    </row>
    <row r="51" spans="22:34" ht="13.5" x14ac:dyDescent="0.15"/>
    <row r="52" spans="22:34" ht="13.5" x14ac:dyDescent="0.15"/>
    <row r="53" spans="22:34" ht="13.5" x14ac:dyDescent="0.15">
      <c r="AH53" s="241"/>
    </row>
    <row r="54" spans="22:34" ht="13.5" x14ac:dyDescent="0.15"/>
    <row r="55" spans="22:34" ht="13.5" x14ac:dyDescent="0.15"/>
    <row r="56" spans="22:34" ht="13.5" x14ac:dyDescent="0.15"/>
    <row r="57" spans="22:34" ht="13.5" x14ac:dyDescent="0.15"/>
    <row r="58" spans="22:34" ht="13.5" x14ac:dyDescent="0.15"/>
    <row r="59" spans="22:34" ht="13.5" x14ac:dyDescent="0.15"/>
    <row r="60" spans="22:34" ht="13.5" x14ac:dyDescent="0.15"/>
    <row r="61" spans="22:34" ht="13.5" x14ac:dyDescent="0.15"/>
    <row r="62" spans="22:34" ht="13.5" x14ac:dyDescent="0.15"/>
    <row r="63" spans="22:34" ht="13.5" x14ac:dyDescent="0.15"/>
    <row r="64" spans="22:34" ht="13.5" x14ac:dyDescent="0.15"/>
    <row r="65" spans="25:34" ht="13.5" x14ac:dyDescent="0.15"/>
    <row r="66" spans="25:34" ht="13.5" x14ac:dyDescent="0.15"/>
    <row r="67" spans="25:34" ht="13.5" x14ac:dyDescent="0.15">
      <c r="Y67" s="241"/>
      <c r="Z67" s="241"/>
      <c r="AA67" s="241"/>
      <c r="AB67" s="241"/>
      <c r="AC67" s="241"/>
      <c r="AD67" s="241"/>
      <c r="AE67" s="241"/>
      <c r="AF67" s="241"/>
      <c r="AG67" s="241"/>
      <c r="AH67" s="241"/>
    </row>
    <row r="68" spans="25:34" ht="13.5" x14ac:dyDescent="0.15"/>
    <row r="69" spans="25:34" ht="13.5" x14ac:dyDescent="0.15"/>
    <row r="70" spans="25:34" ht="13.5" x14ac:dyDescent="0.15"/>
    <row r="71" spans="25:34" ht="13.5" x14ac:dyDescent="0.15"/>
    <row r="72" spans="25:34" ht="13.5" x14ac:dyDescent="0.15"/>
    <row r="73" spans="25:34" ht="13.5" x14ac:dyDescent="0.15"/>
    <row r="74" spans="25:34" ht="13.5" x14ac:dyDescent="0.15"/>
    <row r="75" spans="25:34" ht="13.5" x14ac:dyDescent="0.15"/>
    <row r="76" spans="25:34" ht="13.5" x14ac:dyDescent="0.15"/>
    <row r="77" spans="25:34" ht="13.5" x14ac:dyDescent="0.15"/>
    <row r="78" spans="25:34" ht="13.5" x14ac:dyDescent="0.15"/>
    <row r="79" spans="25:34" ht="13.5" x14ac:dyDescent="0.15"/>
    <row r="80" spans="25:34"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7" hidden="1" customHeight="1" x14ac:dyDescent="0.15"/>
    <row r="90" ht="13.7" hidden="1" customHeight="1" x14ac:dyDescent="0.15"/>
    <row r="91" ht="13.7" hidden="1" customHeight="1" x14ac:dyDescent="0.15"/>
    <row r="92" ht="13.7" hidden="1" customHeight="1" x14ac:dyDescent="0.15"/>
    <row r="93" ht="13.7" hidden="1" customHeight="1" x14ac:dyDescent="0.15"/>
    <row r="94" ht="13.7" hidden="1" customHeight="1" x14ac:dyDescent="0.15"/>
    <row r="95" ht="13.7" hidden="1" customHeight="1" x14ac:dyDescent="0.15"/>
    <row r="96" ht="13.7" hidden="1" customHeight="1" x14ac:dyDescent="0.15"/>
    <row r="97" ht="13.7" hidden="1" customHeight="1" x14ac:dyDescent="0.15"/>
    <row r="98" ht="13.7" hidden="1" customHeight="1" x14ac:dyDescent="0.15"/>
    <row r="99" ht="13.7" hidden="1" customHeight="1" x14ac:dyDescent="0.15"/>
    <row r="100" ht="13.7" hidden="1" customHeight="1" x14ac:dyDescent="0.15"/>
    <row r="101" ht="13.7" hidden="1" customHeight="1" x14ac:dyDescent="0.15"/>
    <row r="102" ht="13.7"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7"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ht="13.5" x14ac:dyDescent="0.15">
      <c r="O1" s="244"/>
      <c r="P1" s="244"/>
    </row>
    <row r="2" spans="1:16" ht="13.5" x14ac:dyDescent="0.15">
      <c r="O2" s="244"/>
      <c r="P2" s="244"/>
    </row>
    <row r="3" spans="1:16" ht="13.5" x14ac:dyDescent="0.15">
      <c r="O3" s="244"/>
      <c r="P3" s="244"/>
    </row>
    <row r="4" spans="1:16" ht="13.5"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ht="13.5" x14ac:dyDescent="0.15">
      <c r="A6" s="248"/>
      <c r="B6" s="244"/>
      <c r="C6" s="244"/>
      <c r="D6" s="244"/>
      <c r="E6" s="244"/>
      <c r="F6" s="244"/>
      <c r="G6" s="249" t="s">
        <v>472</v>
      </c>
      <c r="H6" s="249"/>
      <c r="I6" s="249"/>
      <c r="J6" s="249"/>
      <c r="K6" s="244"/>
      <c r="L6" s="244"/>
      <c r="M6" s="244"/>
      <c r="N6" s="244"/>
    </row>
    <row r="7" spans="1:16" ht="13.5" x14ac:dyDescent="0.15">
      <c r="A7" s="248"/>
      <c r="B7" s="244"/>
      <c r="C7" s="244"/>
      <c r="D7" s="244"/>
      <c r="E7" s="244"/>
      <c r="F7" s="244"/>
      <c r="G7" s="251"/>
      <c r="H7" s="252"/>
      <c r="I7" s="252"/>
      <c r="J7" s="253"/>
      <c r="K7" s="1145" t="s">
        <v>473</v>
      </c>
      <c r="L7" s="254"/>
      <c r="M7" s="255" t="s">
        <v>474</v>
      </c>
      <c r="N7" s="256"/>
    </row>
    <row r="8" spans="1:16" ht="13.5" x14ac:dyDescent="0.15">
      <c r="A8" s="248"/>
      <c r="B8" s="244"/>
      <c r="C8" s="244"/>
      <c r="D8" s="244"/>
      <c r="E8" s="244"/>
      <c r="F8" s="244"/>
      <c r="G8" s="257"/>
      <c r="H8" s="258"/>
      <c r="I8" s="258"/>
      <c r="J8" s="259"/>
      <c r="K8" s="1146"/>
      <c r="L8" s="260" t="s">
        <v>475</v>
      </c>
      <c r="M8" s="261" t="s">
        <v>476</v>
      </c>
      <c r="N8" s="262" t="s">
        <v>477</v>
      </c>
    </row>
    <row r="9" spans="1:16" ht="13.5" x14ac:dyDescent="0.15">
      <c r="A9" s="248"/>
      <c r="B9" s="244"/>
      <c r="C9" s="244"/>
      <c r="D9" s="244"/>
      <c r="E9" s="244"/>
      <c r="F9" s="244"/>
      <c r="G9" s="1147" t="s">
        <v>478</v>
      </c>
      <c r="H9" s="1148"/>
      <c r="I9" s="1148"/>
      <c r="J9" s="1149"/>
      <c r="K9" s="263">
        <v>377148</v>
      </c>
      <c r="L9" s="264">
        <v>238550</v>
      </c>
      <c r="M9" s="265">
        <v>149112</v>
      </c>
      <c r="N9" s="266">
        <v>60</v>
      </c>
    </row>
    <row r="10" spans="1:16" ht="13.5" x14ac:dyDescent="0.15">
      <c r="A10" s="248"/>
      <c r="B10" s="244"/>
      <c r="C10" s="244"/>
      <c r="D10" s="244"/>
      <c r="E10" s="244"/>
      <c r="F10" s="244"/>
      <c r="G10" s="1147" t="s">
        <v>479</v>
      </c>
      <c r="H10" s="1148"/>
      <c r="I10" s="1148"/>
      <c r="J10" s="1149"/>
      <c r="K10" s="267">
        <v>18438</v>
      </c>
      <c r="L10" s="268">
        <v>11662</v>
      </c>
      <c r="M10" s="269">
        <v>16878</v>
      </c>
      <c r="N10" s="270">
        <v>-30.9</v>
      </c>
    </row>
    <row r="11" spans="1:16" ht="13.7" customHeight="1" x14ac:dyDescent="0.15">
      <c r="A11" s="248"/>
      <c r="B11" s="244"/>
      <c r="C11" s="244"/>
      <c r="D11" s="244"/>
      <c r="E11" s="244"/>
      <c r="F11" s="244"/>
      <c r="G11" s="1147" t="s">
        <v>480</v>
      </c>
      <c r="H11" s="1148"/>
      <c r="I11" s="1148"/>
      <c r="J11" s="1149"/>
      <c r="K11" s="267">
        <v>102420</v>
      </c>
      <c r="L11" s="268">
        <v>64782</v>
      </c>
      <c r="M11" s="269">
        <v>25471</v>
      </c>
      <c r="N11" s="270">
        <v>154.30000000000001</v>
      </c>
    </row>
    <row r="12" spans="1:16" ht="13.7" customHeight="1" x14ac:dyDescent="0.15">
      <c r="A12" s="248"/>
      <c r="B12" s="244"/>
      <c r="C12" s="244"/>
      <c r="D12" s="244"/>
      <c r="E12" s="244"/>
      <c r="F12" s="244"/>
      <c r="G12" s="1147" t="s">
        <v>481</v>
      </c>
      <c r="H12" s="1148"/>
      <c r="I12" s="1148"/>
      <c r="J12" s="1149"/>
      <c r="K12" s="267" t="s">
        <v>482</v>
      </c>
      <c r="L12" s="268" t="s">
        <v>482</v>
      </c>
      <c r="M12" s="269">
        <v>1933</v>
      </c>
      <c r="N12" s="270" t="s">
        <v>482</v>
      </c>
    </row>
    <row r="13" spans="1:16" ht="13.7" customHeight="1" x14ac:dyDescent="0.15">
      <c r="A13" s="248"/>
      <c r="B13" s="244"/>
      <c r="C13" s="244"/>
      <c r="D13" s="244"/>
      <c r="E13" s="244"/>
      <c r="F13" s="244"/>
      <c r="G13" s="1147" t="s">
        <v>483</v>
      </c>
      <c r="H13" s="1148"/>
      <c r="I13" s="1148"/>
      <c r="J13" s="1149"/>
      <c r="K13" s="267" t="s">
        <v>482</v>
      </c>
      <c r="L13" s="268" t="s">
        <v>482</v>
      </c>
      <c r="M13" s="269" t="s">
        <v>482</v>
      </c>
      <c r="N13" s="270" t="s">
        <v>482</v>
      </c>
    </row>
    <row r="14" spans="1:16" ht="13.7" customHeight="1" x14ac:dyDescent="0.15">
      <c r="A14" s="248"/>
      <c r="B14" s="244"/>
      <c r="C14" s="244"/>
      <c r="D14" s="244"/>
      <c r="E14" s="244"/>
      <c r="F14" s="244"/>
      <c r="G14" s="1147" t="s">
        <v>484</v>
      </c>
      <c r="H14" s="1148"/>
      <c r="I14" s="1148"/>
      <c r="J14" s="1149"/>
      <c r="K14" s="267">
        <v>22557</v>
      </c>
      <c r="L14" s="268">
        <v>14268</v>
      </c>
      <c r="M14" s="269">
        <v>7468</v>
      </c>
      <c r="N14" s="270">
        <v>91.1</v>
      </c>
    </row>
    <row r="15" spans="1:16" ht="13.7" customHeight="1" x14ac:dyDescent="0.15">
      <c r="A15" s="248"/>
      <c r="B15" s="244"/>
      <c r="C15" s="244"/>
      <c r="D15" s="244"/>
      <c r="E15" s="244"/>
      <c r="F15" s="244"/>
      <c r="G15" s="1147" t="s">
        <v>485</v>
      </c>
      <c r="H15" s="1148"/>
      <c r="I15" s="1148"/>
      <c r="J15" s="1149"/>
      <c r="K15" s="267">
        <v>15663</v>
      </c>
      <c r="L15" s="268">
        <v>9907</v>
      </c>
      <c r="M15" s="269">
        <v>4077</v>
      </c>
      <c r="N15" s="270">
        <v>143</v>
      </c>
    </row>
    <row r="16" spans="1:16" ht="13.5" x14ac:dyDescent="0.15">
      <c r="A16" s="248"/>
      <c r="B16" s="244"/>
      <c r="C16" s="244"/>
      <c r="D16" s="244"/>
      <c r="E16" s="244"/>
      <c r="F16" s="244"/>
      <c r="G16" s="1150" t="s">
        <v>486</v>
      </c>
      <c r="H16" s="1151"/>
      <c r="I16" s="1151"/>
      <c r="J16" s="1152"/>
      <c r="K16" s="268">
        <v>-45031</v>
      </c>
      <c r="L16" s="268">
        <v>-28483</v>
      </c>
      <c r="M16" s="269">
        <v>-15449</v>
      </c>
      <c r="N16" s="270">
        <v>84.4</v>
      </c>
    </row>
    <row r="17" spans="1:16" ht="13.5" x14ac:dyDescent="0.15">
      <c r="A17" s="248"/>
      <c r="B17" s="244"/>
      <c r="C17" s="244"/>
      <c r="D17" s="244"/>
      <c r="E17" s="244"/>
      <c r="F17" s="244"/>
      <c r="G17" s="1150" t="s">
        <v>165</v>
      </c>
      <c r="H17" s="1151"/>
      <c r="I17" s="1151"/>
      <c r="J17" s="1152"/>
      <c r="K17" s="268">
        <v>491195</v>
      </c>
      <c r="L17" s="268">
        <v>310686</v>
      </c>
      <c r="M17" s="269">
        <v>189490</v>
      </c>
      <c r="N17" s="270">
        <v>64</v>
      </c>
    </row>
    <row r="18" spans="1:16" ht="13.5" x14ac:dyDescent="0.15">
      <c r="A18" s="248"/>
      <c r="B18" s="244"/>
      <c r="C18" s="244"/>
      <c r="D18" s="244"/>
      <c r="E18" s="244"/>
      <c r="F18" s="244"/>
      <c r="G18" s="244"/>
      <c r="H18" s="244"/>
      <c r="I18" s="244"/>
      <c r="J18" s="244"/>
      <c r="K18" s="244"/>
      <c r="L18" s="244"/>
      <c r="M18" s="271"/>
      <c r="N18" s="271"/>
    </row>
    <row r="19" spans="1:16" ht="13.5" x14ac:dyDescent="0.15">
      <c r="A19" s="248"/>
      <c r="B19" s="244"/>
      <c r="C19" s="244"/>
      <c r="D19" s="244"/>
      <c r="E19" s="244"/>
      <c r="F19" s="244"/>
      <c r="G19" s="244" t="s">
        <v>487</v>
      </c>
      <c r="H19" s="244"/>
      <c r="I19" s="244"/>
      <c r="J19" s="244"/>
      <c r="K19" s="244"/>
      <c r="L19" s="244"/>
      <c r="M19" s="244"/>
      <c r="N19" s="244"/>
    </row>
    <row r="20" spans="1:16" ht="13.5" x14ac:dyDescent="0.15">
      <c r="A20" s="248"/>
      <c r="B20" s="244"/>
      <c r="C20" s="244"/>
      <c r="D20" s="244"/>
      <c r="E20" s="244"/>
      <c r="F20" s="244"/>
      <c r="G20" s="272"/>
      <c r="H20" s="273"/>
      <c r="I20" s="273"/>
      <c r="J20" s="274"/>
      <c r="K20" s="275" t="s">
        <v>488</v>
      </c>
      <c r="L20" s="276" t="s">
        <v>489</v>
      </c>
      <c r="M20" s="277" t="s">
        <v>490</v>
      </c>
      <c r="N20" s="278"/>
    </row>
    <row r="21" spans="1:16" s="284" customFormat="1" ht="13.5" x14ac:dyDescent="0.15">
      <c r="A21" s="279"/>
      <c r="B21" s="249"/>
      <c r="C21" s="249"/>
      <c r="D21" s="249"/>
      <c r="E21" s="249"/>
      <c r="F21" s="249"/>
      <c r="G21" s="1142" t="s">
        <v>491</v>
      </c>
      <c r="H21" s="1143"/>
      <c r="I21" s="1143"/>
      <c r="J21" s="1144"/>
      <c r="K21" s="280">
        <v>24.04</v>
      </c>
      <c r="L21" s="281">
        <v>16.760000000000002</v>
      </c>
      <c r="M21" s="282">
        <v>7.28</v>
      </c>
      <c r="N21" s="249"/>
      <c r="O21" s="283"/>
      <c r="P21" s="279"/>
    </row>
    <row r="22" spans="1:16" s="284" customFormat="1" ht="13.5" x14ac:dyDescent="0.15">
      <c r="A22" s="279"/>
      <c r="B22" s="249"/>
      <c r="C22" s="249"/>
      <c r="D22" s="249"/>
      <c r="E22" s="249"/>
      <c r="F22" s="249"/>
      <c r="G22" s="1142" t="s">
        <v>492</v>
      </c>
      <c r="H22" s="1143"/>
      <c r="I22" s="1143"/>
      <c r="J22" s="1144"/>
      <c r="K22" s="285">
        <v>94.9</v>
      </c>
      <c r="L22" s="286">
        <v>94.9</v>
      </c>
      <c r="M22" s="287">
        <v>0</v>
      </c>
      <c r="N22" s="271"/>
      <c r="O22" s="283"/>
      <c r="P22" s="279"/>
    </row>
    <row r="23" spans="1:16" s="284" customFormat="1" ht="13.5" x14ac:dyDescent="0.15">
      <c r="A23" s="279"/>
      <c r="B23" s="249"/>
      <c r="C23" s="249"/>
      <c r="D23" s="249"/>
      <c r="E23" s="249"/>
      <c r="F23" s="249"/>
      <c r="G23" s="249"/>
      <c r="H23" s="249"/>
      <c r="I23" s="249"/>
      <c r="J23" s="249"/>
      <c r="K23" s="249"/>
      <c r="L23" s="271"/>
      <c r="M23" s="271"/>
      <c r="N23" s="271"/>
      <c r="O23" s="283"/>
      <c r="P23" s="279"/>
    </row>
    <row r="24" spans="1:16" s="284" customFormat="1" ht="13.5" x14ac:dyDescent="0.15">
      <c r="A24" s="279"/>
      <c r="B24" s="249"/>
      <c r="C24" s="249"/>
      <c r="D24" s="249"/>
      <c r="E24" s="249"/>
      <c r="F24" s="249"/>
      <c r="G24" s="249"/>
      <c r="H24" s="249"/>
      <c r="I24" s="249"/>
      <c r="J24" s="249"/>
      <c r="K24" s="249"/>
      <c r="L24" s="271"/>
      <c r="M24" s="271"/>
      <c r="N24" s="271"/>
      <c r="O24" s="283"/>
      <c r="P24" s="279"/>
    </row>
    <row r="25" spans="1:16" s="284" customFormat="1" ht="13.5" x14ac:dyDescent="0.15">
      <c r="A25" s="288"/>
      <c r="B25" s="289"/>
      <c r="C25" s="289"/>
      <c r="D25" s="289"/>
      <c r="E25" s="289"/>
      <c r="F25" s="289"/>
      <c r="G25" s="289"/>
      <c r="H25" s="289"/>
      <c r="I25" s="289"/>
      <c r="J25" s="289"/>
      <c r="K25" s="289"/>
      <c r="L25" s="290"/>
      <c r="M25" s="290"/>
      <c r="N25" s="290"/>
      <c r="O25" s="291"/>
      <c r="P25" s="279"/>
    </row>
    <row r="26" spans="1:16" s="284" customFormat="1" ht="13.5" x14ac:dyDescent="0.15">
      <c r="A26" s="249" t="s">
        <v>493</v>
      </c>
      <c r="B26" s="249"/>
      <c r="C26" s="249"/>
      <c r="D26" s="249"/>
      <c r="E26" s="249"/>
      <c r="F26" s="249"/>
      <c r="G26" s="249"/>
      <c r="H26" s="249"/>
      <c r="I26" s="249"/>
      <c r="J26" s="249"/>
      <c r="K26" s="249"/>
      <c r="L26" s="271"/>
      <c r="M26" s="271"/>
      <c r="N26" s="271"/>
      <c r="O26" s="249"/>
      <c r="P26" s="249"/>
    </row>
    <row r="27" spans="1:16" ht="13.5"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ht="13.5" x14ac:dyDescent="0.15">
      <c r="A29" s="248"/>
      <c r="B29" s="244"/>
      <c r="C29" s="244"/>
      <c r="D29" s="244"/>
      <c r="E29" s="244"/>
      <c r="F29" s="244"/>
      <c r="G29" s="249" t="s">
        <v>495</v>
      </c>
      <c r="H29" s="249"/>
      <c r="I29" s="249"/>
      <c r="J29" s="249"/>
      <c r="K29" s="244"/>
      <c r="L29" s="244"/>
      <c r="M29" s="244"/>
      <c r="N29" s="244"/>
      <c r="O29" s="293"/>
    </row>
    <row r="30" spans="1:16" ht="13.5" x14ac:dyDescent="0.15">
      <c r="A30" s="248"/>
      <c r="B30" s="244"/>
      <c r="C30" s="244"/>
      <c r="D30" s="244"/>
      <c r="E30" s="244"/>
      <c r="F30" s="244"/>
      <c r="G30" s="251"/>
      <c r="H30" s="252"/>
      <c r="I30" s="252"/>
      <c r="J30" s="253"/>
      <c r="K30" s="1145" t="s">
        <v>473</v>
      </c>
      <c r="L30" s="254"/>
      <c r="M30" s="255" t="s">
        <v>474</v>
      </c>
      <c r="N30" s="256"/>
    </row>
    <row r="31" spans="1:16" ht="13.5" x14ac:dyDescent="0.15">
      <c r="A31" s="248"/>
      <c r="B31" s="244"/>
      <c r="C31" s="244"/>
      <c r="D31" s="244"/>
      <c r="E31" s="244"/>
      <c r="F31" s="244"/>
      <c r="G31" s="257"/>
      <c r="H31" s="258"/>
      <c r="I31" s="258"/>
      <c r="J31" s="259"/>
      <c r="K31" s="1146"/>
      <c r="L31" s="260" t="s">
        <v>475</v>
      </c>
      <c r="M31" s="261" t="s">
        <v>476</v>
      </c>
      <c r="N31" s="262" t="s">
        <v>477</v>
      </c>
    </row>
    <row r="32" spans="1:16" ht="27" customHeight="1" x14ac:dyDescent="0.15">
      <c r="A32" s="248"/>
      <c r="B32" s="244"/>
      <c r="C32" s="244"/>
      <c r="D32" s="244"/>
      <c r="E32" s="244"/>
      <c r="F32" s="244"/>
      <c r="G32" s="1158" t="s">
        <v>496</v>
      </c>
      <c r="H32" s="1159"/>
      <c r="I32" s="1159"/>
      <c r="J32" s="1160"/>
      <c r="K32" s="294">
        <v>289798</v>
      </c>
      <c r="L32" s="294">
        <v>183300</v>
      </c>
      <c r="M32" s="295">
        <v>106256</v>
      </c>
      <c r="N32" s="296">
        <v>72.5</v>
      </c>
    </row>
    <row r="33" spans="1:16" ht="13.7" customHeight="1" x14ac:dyDescent="0.15">
      <c r="A33" s="248"/>
      <c r="B33" s="244"/>
      <c r="C33" s="244"/>
      <c r="D33" s="244"/>
      <c r="E33" s="244"/>
      <c r="F33" s="244"/>
      <c r="G33" s="1158" t="s">
        <v>497</v>
      </c>
      <c r="H33" s="1159"/>
      <c r="I33" s="1159"/>
      <c r="J33" s="1160"/>
      <c r="K33" s="294" t="s">
        <v>482</v>
      </c>
      <c r="L33" s="294" t="s">
        <v>482</v>
      </c>
      <c r="M33" s="295" t="s">
        <v>482</v>
      </c>
      <c r="N33" s="296" t="s">
        <v>482</v>
      </c>
    </row>
    <row r="34" spans="1:16" ht="27" customHeight="1" x14ac:dyDescent="0.15">
      <c r="A34" s="248"/>
      <c r="B34" s="244"/>
      <c r="C34" s="244"/>
      <c r="D34" s="244"/>
      <c r="E34" s="244"/>
      <c r="F34" s="244"/>
      <c r="G34" s="1158" t="s">
        <v>498</v>
      </c>
      <c r="H34" s="1159"/>
      <c r="I34" s="1159"/>
      <c r="J34" s="1160"/>
      <c r="K34" s="294" t="s">
        <v>482</v>
      </c>
      <c r="L34" s="294" t="s">
        <v>482</v>
      </c>
      <c r="M34" s="295" t="s">
        <v>482</v>
      </c>
      <c r="N34" s="296" t="s">
        <v>482</v>
      </c>
    </row>
    <row r="35" spans="1:16" ht="27" customHeight="1" x14ac:dyDescent="0.15">
      <c r="A35" s="248"/>
      <c r="B35" s="244"/>
      <c r="C35" s="244"/>
      <c r="D35" s="244"/>
      <c r="E35" s="244"/>
      <c r="F35" s="244"/>
      <c r="G35" s="1158" t="s">
        <v>499</v>
      </c>
      <c r="H35" s="1159"/>
      <c r="I35" s="1159"/>
      <c r="J35" s="1160"/>
      <c r="K35" s="294">
        <v>34217</v>
      </c>
      <c r="L35" s="294">
        <v>21643</v>
      </c>
      <c r="M35" s="295">
        <v>30126</v>
      </c>
      <c r="N35" s="296">
        <v>-28.2</v>
      </c>
    </row>
    <row r="36" spans="1:16" ht="27" customHeight="1" x14ac:dyDescent="0.15">
      <c r="A36" s="248"/>
      <c r="B36" s="244"/>
      <c r="C36" s="244"/>
      <c r="D36" s="244"/>
      <c r="E36" s="244"/>
      <c r="F36" s="244"/>
      <c r="G36" s="1158" t="s">
        <v>500</v>
      </c>
      <c r="H36" s="1159"/>
      <c r="I36" s="1159"/>
      <c r="J36" s="1160"/>
      <c r="K36" s="294">
        <v>1119</v>
      </c>
      <c r="L36" s="294">
        <v>708</v>
      </c>
      <c r="M36" s="295">
        <v>4934</v>
      </c>
      <c r="N36" s="296">
        <v>-85.7</v>
      </c>
    </row>
    <row r="37" spans="1:16" ht="13.7" customHeight="1" x14ac:dyDescent="0.15">
      <c r="A37" s="248"/>
      <c r="B37" s="244"/>
      <c r="C37" s="244"/>
      <c r="D37" s="244"/>
      <c r="E37" s="244"/>
      <c r="F37" s="244"/>
      <c r="G37" s="1158" t="s">
        <v>501</v>
      </c>
      <c r="H37" s="1159"/>
      <c r="I37" s="1159"/>
      <c r="J37" s="1160"/>
      <c r="K37" s="294" t="s">
        <v>482</v>
      </c>
      <c r="L37" s="294" t="s">
        <v>482</v>
      </c>
      <c r="M37" s="295">
        <v>1289</v>
      </c>
      <c r="N37" s="296" t="s">
        <v>482</v>
      </c>
    </row>
    <row r="38" spans="1:16" ht="27" customHeight="1" x14ac:dyDescent="0.15">
      <c r="A38" s="248"/>
      <c r="B38" s="244"/>
      <c r="C38" s="244"/>
      <c r="D38" s="244"/>
      <c r="E38" s="244"/>
      <c r="F38" s="244"/>
      <c r="G38" s="1161" t="s">
        <v>502</v>
      </c>
      <c r="H38" s="1162"/>
      <c r="I38" s="1162"/>
      <c r="J38" s="1163"/>
      <c r="K38" s="297" t="s">
        <v>482</v>
      </c>
      <c r="L38" s="297" t="s">
        <v>482</v>
      </c>
      <c r="M38" s="298">
        <v>42</v>
      </c>
      <c r="N38" s="299" t="s">
        <v>482</v>
      </c>
      <c r="O38" s="293"/>
    </row>
    <row r="39" spans="1:16" ht="13.5" x14ac:dyDescent="0.15">
      <c r="A39" s="248"/>
      <c r="B39" s="244"/>
      <c r="C39" s="244"/>
      <c r="D39" s="244"/>
      <c r="E39" s="244"/>
      <c r="F39" s="244"/>
      <c r="G39" s="1161" t="s">
        <v>503</v>
      </c>
      <c r="H39" s="1162"/>
      <c r="I39" s="1162"/>
      <c r="J39" s="1163"/>
      <c r="K39" s="300">
        <v>-1961</v>
      </c>
      <c r="L39" s="300">
        <v>-1240</v>
      </c>
      <c r="M39" s="301">
        <v>-6102</v>
      </c>
      <c r="N39" s="302">
        <v>-79.7</v>
      </c>
      <c r="O39" s="293"/>
    </row>
    <row r="40" spans="1:16" ht="27" customHeight="1" x14ac:dyDescent="0.15">
      <c r="A40" s="248"/>
      <c r="B40" s="244"/>
      <c r="C40" s="244"/>
      <c r="D40" s="244"/>
      <c r="E40" s="244"/>
      <c r="F40" s="244"/>
      <c r="G40" s="1158" t="s">
        <v>504</v>
      </c>
      <c r="H40" s="1159"/>
      <c r="I40" s="1159"/>
      <c r="J40" s="1160"/>
      <c r="K40" s="300">
        <v>-299028</v>
      </c>
      <c r="L40" s="300">
        <v>-189139</v>
      </c>
      <c r="M40" s="301">
        <v>-103856</v>
      </c>
      <c r="N40" s="302">
        <v>82.1</v>
      </c>
      <c r="O40" s="293"/>
    </row>
    <row r="41" spans="1:16" ht="13.5" x14ac:dyDescent="0.15">
      <c r="A41" s="248"/>
      <c r="B41" s="244"/>
      <c r="C41" s="244"/>
      <c r="D41" s="244"/>
      <c r="E41" s="244"/>
      <c r="F41" s="244"/>
      <c r="G41" s="1164" t="s">
        <v>276</v>
      </c>
      <c r="H41" s="1165"/>
      <c r="I41" s="1165"/>
      <c r="J41" s="1166"/>
      <c r="K41" s="294">
        <v>24145</v>
      </c>
      <c r="L41" s="300">
        <v>15272</v>
      </c>
      <c r="M41" s="301">
        <v>32689</v>
      </c>
      <c r="N41" s="302">
        <v>-53.3</v>
      </c>
      <c r="O41" s="293"/>
    </row>
    <row r="42" spans="1:16" ht="13.5" x14ac:dyDescent="0.15">
      <c r="A42" s="248"/>
      <c r="B42" s="244"/>
      <c r="C42" s="244"/>
      <c r="D42" s="244"/>
      <c r="E42" s="244"/>
      <c r="F42" s="244"/>
      <c r="G42" s="303" t="s">
        <v>505</v>
      </c>
      <c r="H42" s="244"/>
      <c r="I42" s="244"/>
      <c r="J42" s="244"/>
      <c r="K42" s="244"/>
      <c r="L42" s="244"/>
      <c r="M42" s="271"/>
      <c r="N42" s="271"/>
      <c r="O42" s="293"/>
    </row>
    <row r="43" spans="1:16" ht="13.5" x14ac:dyDescent="0.15">
      <c r="A43" s="248"/>
      <c r="B43" s="244"/>
      <c r="C43" s="244"/>
      <c r="D43" s="244"/>
      <c r="E43" s="244"/>
      <c r="F43" s="244"/>
      <c r="G43" s="244"/>
      <c r="H43" s="244"/>
      <c r="I43" s="244"/>
      <c r="J43" s="244"/>
      <c r="K43" s="244"/>
      <c r="L43" s="304"/>
      <c r="M43" s="271"/>
      <c r="N43" s="244"/>
      <c r="O43" s="293"/>
    </row>
    <row r="44" spans="1:16" ht="13.5" x14ac:dyDescent="0.15">
      <c r="A44" s="248"/>
      <c r="B44" s="244"/>
      <c r="C44" s="244"/>
      <c r="D44" s="244"/>
      <c r="E44" s="244"/>
      <c r="F44" s="244"/>
      <c r="G44" s="244"/>
      <c r="H44" s="244"/>
      <c r="I44" s="244"/>
      <c r="J44" s="244"/>
      <c r="K44" s="244"/>
      <c r="L44" s="244"/>
      <c r="M44" s="271"/>
      <c r="N44" s="244"/>
    </row>
    <row r="45" spans="1:16" ht="13.5" x14ac:dyDescent="0.15">
      <c r="A45" s="246"/>
      <c r="B45" s="246"/>
      <c r="C45" s="246"/>
      <c r="D45" s="246"/>
      <c r="E45" s="246"/>
      <c r="F45" s="246"/>
      <c r="G45" s="246"/>
      <c r="H45" s="246"/>
      <c r="I45" s="246"/>
      <c r="J45" s="246"/>
      <c r="K45" s="246"/>
      <c r="L45" s="246"/>
      <c r="M45" s="305"/>
      <c r="N45" s="246"/>
      <c r="O45" s="246"/>
      <c r="P45" s="244"/>
    </row>
    <row r="46" spans="1:16" ht="13.5" x14ac:dyDescent="0.15">
      <c r="A46" s="306"/>
      <c r="B46" s="306"/>
      <c r="C46" s="306"/>
      <c r="D46" s="306"/>
      <c r="E46" s="306"/>
      <c r="F46" s="306"/>
      <c r="G46" s="306"/>
      <c r="H46" s="306"/>
      <c r="I46" s="306"/>
      <c r="J46" s="306"/>
      <c r="K46" s="306"/>
      <c r="L46" s="306"/>
      <c r="M46" s="306"/>
      <c r="N46" s="306"/>
      <c r="O46" s="306"/>
      <c r="P46" s="244"/>
    </row>
    <row r="47" spans="1:16" ht="17.45" customHeight="1" x14ac:dyDescent="0.15">
      <c r="A47" s="307" t="s">
        <v>506</v>
      </c>
      <c r="B47" s="244"/>
      <c r="C47" s="244"/>
      <c r="D47" s="244"/>
      <c r="E47" s="244"/>
      <c r="F47" s="244"/>
      <c r="G47" s="244"/>
      <c r="H47" s="244"/>
      <c r="I47" s="244"/>
      <c r="J47" s="244"/>
      <c r="K47" s="244"/>
      <c r="L47" s="244"/>
      <c r="M47" s="244"/>
      <c r="N47" s="244"/>
    </row>
    <row r="48" spans="1:16" ht="13.5" x14ac:dyDescent="0.15">
      <c r="A48" s="248"/>
      <c r="B48" s="244"/>
      <c r="C48" s="244"/>
      <c r="D48" s="244"/>
      <c r="E48" s="244"/>
      <c r="F48" s="244"/>
      <c r="G48" s="308" t="s">
        <v>507</v>
      </c>
      <c r="H48" s="308"/>
      <c r="I48" s="308"/>
      <c r="J48" s="308"/>
      <c r="K48" s="308"/>
      <c r="L48" s="308"/>
      <c r="M48" s="309"/>
      <c r="N48" s="308"/>
    </row>
    <row r="49" spans="1:14" ht="13.7" customHeight="1" x14ac:dyDescent="0.15">
      <c r="A49" s="248"/>
      <c r="B49" s="244"/>
      <c r="C49" s="244"/>
      <c r="D49" s="244"/>
      <c r="E49" s="244"/>
      <c r="F49" s="244"/>
      <c r="G49" s="310"/>
      <c r="H49" s="311"/>
      <c r="I49" s="1153" t="s">
        <v>473</v>
      </c>
      <c r="J49" s="1155" t="s">
        <v>508</v>
      </c>
      <c r="K49" s="1156"/>
      <c r="L49" s="1156"/>
      <c r="M49" s="1156"/>
      <c r="N49" s="1157"/>
    </row>
    <row r="50" spans="1:14" ht="13.5" x14ac:dyDescent="0.15">
      <c r="A50" s="248"/>
      <c r="B50" s="244"/>
      <c r="C50" s="244"/>
      <c r="D50" s="244"/>
      <c r="E50" s="244"/>
      <c r="F50" s="244"/>
      <c r="G50" s="312"/>
      <c r="H50" s="313"/>
      <c r="I50" s="1154"/>
      <c r="J50" s="314" t="s">
        <v>509</v>
      </c>
      <c r="K50" s="315" t="s">
        <v>510</v>
      </c>
      <c r="L50" s="316" t="s">
        <v>511</v>
      </c>
      <c r="M50" s="317" t="s">
        <v>512</v>
      </c>
      <c r="N50" s="318" t="s">
        <v>513</v>
      </c>
    </row>
    <row r="51" spans="1:14" ht="13.5" x14ac:dyDescent="0.15">
      <c r="A51" s="248"/>
      <c r="B51" s="244"/>
      <c r="C51" s="244"/>
      <c r="D51" s="244"/>
      <c r="E51" s="244"/>
      <c r="F51" s="244"/>
      <c r="G51" s="310" t="s">
        <v>514</v>
      </c>
      <c r="H51" s="311"/>
      <c r="I51" s="319">
        <v>208645</v>
      </c>
      <c r="J51" s="320">
        <v>117019</v>
      </c>
      <c r="K51" s="321">
        <v>14.3</v>
      </c>
      <c r="L51" s="322">
        <v>203567</v>
      </c>
      <c r="M51" s="323">
        <v>-37.5</v>
      </c>
      <c r="N51" s="324">
        <v>51.8</v>
      </c>
    </row>
    <row r="52" spans="1:14" ht="13.5" x14ac:dyDescent="0.15">
      <c r="A52" s="248"/>
      <c r="B52" s="244"/>
      <c r="C52" s="244"/>
      <c r="D52" s="244"/>
      <c r="E52" s="244"/>
      <c r="F52" s="244"/>
      <c r="G52" s="325"/>
      <c r="H52" s="326" t="s">
        <v>515</v>
      </c>
      <c r="I52" s="327">
        <v>174748</v>
      </c>
      <c r="J52" s="328">
        <v>98008</v>
      </c>
      <c r="K52" s="329">
        <v>14.5</v>
      </c>
      <c r="L52" s="330">
        <v>121137</v>
      </c>
      <c r="M52" s="331">
        <v>-26.6</v>
      </c>
      <c r="N52" s="332">
        <v>41.1</v>
      </c>
    </row>
    <row r="53" spans="1:14" ht="13.5" x14ac:dyDescent="0.15">
      <c r="A53" s="248"/>
      <c r="B53" s="244"/>
      <c r="C53" s="244"/>
      <c r="D53" s="244"/>
      <c r="E53" s="244"/>
      <c r="F53" s="244"/>
      <c r="G53" s="310" t="s">
        <v>516</v>
      </c>
      <c r="H53" s="311"/>
      <c r="I53" s="319">
        <v>455153</v>
      </c>
      <c r="J53" s="320">
        <v>261282</v>
      </c>
      <c r="K53" s="321">
        <v>123.3</v>
      </c>
      <c r="L53" s="322">
        <v>185018</v>
      </c>
      <c r="M53" s="323">
        <v>-9.1</v>
      </c>
      <c r="N53" s="324">
        <v>132.4</v>
      </c>
    </row>
    <row r="54" spans="1:14" ht="13.5" x14ac:dyDescent="0.15">
      <c r="A54" s="248"/>
      <c r="B54" s="244"/>
      <c r="C54" s="244"/>
      <c r="D54" s="244"/>
      <c r="E54" s="244"/>
      <c r="F54" s="244"/>
      <c r="G54" s="325"/>
      <c r="H54" s="326" t="s">
        <v>515</v>
      </c>
      <c r="I54" s="327">
        <v>121270</v>
      </c>
      <c r="J54" s="328">
        <v>69615</v>
      </c>
      <c r="K54" s="329">
        <v>-29</v>
      </c>
      <c r="L54" s="330">
        <v>95064</v>
      </c>
      <c r="M54" s="331">
        <v>-21.5</v>
      </c>
      <c r="N54" s="332">
        <v>-7.5</v>
      </c>
    </row>
    <row r="55" spans="1:14" ht="13.5" x14ac:dyDescent="0.15">
      <c r="A55" s="248"/>
      <c r="B55" s="244"/>
      <c r="C55" s="244"/>
      <c r="D55" s="244"/>
      <c r="E55" s="244"/>
      <c r="F55" s="244"/>
      <c r="G55" s="310" t="s">
        <v>517</v>
      </c>
      <c r="H55" s="311"/>
      <c r="I55" s="319">
        <v>589015</v>
      </c>
      <c r="J55" s="320">
        <v>342252</v>
      </c>
      <c r="K55" s="321">
        <v>31</v>
      </c>
      <c r="L55" s="322">
        <v>238802</v>
      </c>
      <c r="M55" s="323">
        <v>29.1</v>
      </c>
      <c r="N55" s="324">
        <v>1.9</v>
      </c>
    </row>
    <row r="56" spans="1:14" ht="13.5" x14ac:dyDescent="0.15">
      <c r="A56" s="248"/>
      <c r="B56" s="244"/>
      <c r="C56" s="244"/>
      <c r="D56" s="244"/>
      <c r="E56" s="244"/>
      <c r="F56" s="244"/>
      <c r="G56" s="325"/>
      <c r="H56" s="326" t="s">
        <v>515</v>
      </c>
      <c r="I56" s="327">
        <v>259394</v>
      </c>
      <c r="J56" s="328">
        <v>150723</v>
      </c>
      <c r="K56" s="329">
        <v>116.5</v>
      </c>
      <c r="L56" s="330">
        <v>128562</v>
      </c>
      <c r="M56" s="331">
        <v>35.200000000000003</v>
      </c>
      <c r="N56" s="332">
        <v>81.3</v>
      </c>
    </row>
    <row r="57" spans="1:14" ht="13.5" x14ac:dyDescent="0.15">
      <c r="A57" s="248"/>
      <c r="B57" s="244"/>
      <c r="C57" s="244"/>
      <c r="D57" s="244"/>
      <c r="E57" s="244"/>
      <c r="F57" s="244"/>
      <c r="G57" s="310" t="s">
        <v>518</v>
      </c>
      <c r="H57" s="311"/>
      <c r="I57" s="319">
        <v>268697</v>
      </c>
      <c r="J57" s="320">
        <v>164140</v>
      </c>
      <c r="K57" s="321">
        <v>-52</v>
      </c>
      <c r="L57" s="322">
        <v>288550</v>
      </c>
      <c r="M57" s="323">
        <v>20.8</v>
      </c>
      <c r="N57" s="324">
        <v>-72.8</v>
      </c>
    </row>
    <row r="58" spans="1:14" ht="13.5" x14ac:dyDescent="0.15">
      <c r="A58" s="248"/>
      <c r="B58" s="244"/>
      <c r="C58" s="244"/>
      <c r="D58" s="244"/>
      <c r="E58" s="244"/>
      <c r="F58" s="244"/>
      <c r="G58" s="325"/>
      <c r="H58" s="326" t="s">
        <v>515</v>
      </c>
      <c r="I58" s="327">
        <v>133247</v>
      </c>
      <c r="J58" s="328">
        <v>81397</v>
      </c>
      <c r="K58" s="329">
        <v>-46</v>
      </c>
      <c r="L58" s="330">
        <v>141525</v>
      </c>
      <c r="M58" s="331">
        <v>10.1</v>
      </c>
      <c r="N58" s="332">
        <v>-56.1</v>
      </c>
    </row>
    <row r="59" spans="1:14" ht="13.5" x14ac:dyDescent="0.15">
      <c r="A59" s="248"/>
      <c r="B59" s="244"/>
      <c r="C59" s="244"/>
      <c r="D59" s="244"/>
      <c r="E59" s="244"/>
      <c r="F59" s="244"/>
      <c r="G59" s="310" t="s">
        <v>519</v>
      </c>
      <c r="H59" s="311"/>
      <c r="I59" s="319">
        <v>373428</v>
      </c>
      <c r="J59" s="320">
        <v>236197</v>
      </c>
      <c r="K59" s="321">
        <v>43.9</v>
      </c>
      <c r="L59" s="322">
        <v>245039</v>
      </c>
      <c r="M59" s="323">
        <v>-15.1</v>
      </c>
      <c r="N59" s="324">
        <v>59</v>
      </c>
    </row>
    <row r="60" spans="1:14" ht="13.5" x14ac:dyDescent="0.15">
      <c r="A60" s="248"/>
      <c r="B60" s="244"/>
      <c r="C60" s="244"/>
      <c r="D60" s="244"/>
      <c r="E60" s="244"/>
      <c r="F60" s="244"/>
      <c r="G60" s="325"/>
      <c r="H60" s="326" t="s">
        <v>515</v>
      </c>
      <c r="I60" s="333">
        <v>169747</v>
      </c>
      <c r="J60" s="328">
        <v>107367</v>
      </c>
      <c r="K60" s="329">
        <v>31.9</v>
      </c>
      <c r="L60" s="330">
        <v>108922</v>
      </c>
      <c r="M60" s="331">
        <v>-23</v>
      </c>
      <c r="N60" s="332">
        <v>54.9</v>
      </c>
    </row>
    <row r="61" spans="1:14" ht="13.5" x14ac:dyDescent="0.15">
      <c r="A61" s="248"/>
      <c r="B61" s="244"/>
      <c r="C61" s="244"/>
      <c r="D61" s="244"/>
      <c r="E61" s="244"/>
      <c r="F61" s="244"/>
      <c r="G61" s="310" t="s">
        <v>520</v>
      </c>
      <c r="H61" s="334"/>
      <c r="I61" s="335">
        <v>378988</v>
      </c>
      <c r="J61" s="336">
        <v>224178</v>
      </c>
      <c r="K61" s="337">
        <v>32.1</v>
      </c>
      <c r="L61" s="338">
        <v>232195</v>
      </c>
      <c r="M61" s="339">
        <v>-2.4</v>
      </c>
      <c r="N61" s="324">
        <v>34.5</v>
      </c>
    </row>
    <row r="62" spans="1:14" ht="13.5" x14ac:dyDescent="0.15">
      <c r="A62" s="248"/>
      <c r="B62" s="244"/>
      <c r="C62" s="244"/>
      <c r="D62" s="244"/>
      <c r="E62" s="244"/>
      <c r="F62" s="244"/>
      <c r="G62" s="325"/>
      <c r="H62" s="326" t="s">
        <v>515</v>
      </c>
      <c r="I62" s="327">
        <v>171681</v>
      </c>
      <c r="J62" s="328">
        <v>101422</v>
      </c>
      <c r="K62" s="329">
        <v>17.600000000000001</v>
      </c>
      <c r="L62" s="330">
        <v>119042</v>
      </c>
      <c r="M62" s="331">
        <v>-5.2</v>
      </c>
      <c r="N62" s="332">
        <v>22.8</v>
      </c>
    </row>
    <row r="63" spans="1:14" ht="13.5" x14ac:dyDescent="0.15">
      <c r="A63" s="248"/>
      <c r="B63" s="244"/>
      <c r="C63" s="244"/>
      <c r="D63" s="244"/>
      <c r="E63" s="244"/>
      <c r="F63" s="244"/>
      <c r="G63" s="244"/>
      <c r="H63" s="244"/>
      <c r="I63" s="244"/>
      <c r="J63" s="244"/>
      <c r="K63" s="244"/>
      <c r="L63" s="244"/>
      <c r="M63" s="244"/>
      <c r="N63" s="244"/>
    </row>
    <row r="64" spans="1:14" ht="13.5" x14ac:dyDescent="0.15">
      <c r="A64" s="248"/>
      <c r="B64" s="244"/>
      <c r="C64" s="244"/>
      <c r="D64" s="244"/>
      <c r="E64" s="244"/>
      <c r="F64" s="244"/>
      <c r="G64" s="244"/>
      <c r="H64" s="244"/>
      <c r="I64" s="244"/>
      <c r="J64" s="244"/>
      <c r="K64" s="244"/>
      <c r="L64" s="244"/>
      <c r="M64" s="244"/>
      <c r="N64" s="244"/>
    </row>
    <row r="65" spans="1:16" ht="13.5" x14ac:dyDescent="0.15">
      <c r="A65" s="248"/>
      <c r="B65" s="244"/>
      <c r="C65" s="244"/>
      <c r="D65" s="244"/>
      <c r="E65" s="244"/>
      <c r="F65" s="244"/>
      <c r="G65" s="244"/>
      <c r="H65" s="244"/>
      <c r="I65" s="244"/>
      <c r="J65" s="244"/>
      <c r="K65" s="244"/>
      <c r="L65" s="244"/>
      <c r="M65" s="244"/>
      <c r="N65" s="244"/>
    </row>
    <row r="66" spans="1:16" ht="13.5" x14ac:dyDescent="0.15">
      <c r="A66" s="340"/>
      <c r="B66" s="306"/>
      <c r="C66" s="306"/>
      <c r="D66" s="306"/>
      <c r="E66" s="306"/>
      <c r="F66" s="306"/>
      <c r="G66" s="306"/>
      <c r="H66" s="306"/>
      <c r="I66" s="306"/>
      <c r="J66" s="306"/>
      <c r="K66" s="306"/>
      <c r="L66" s="306"/>
      <c r="M66" s="306"/>
      <c r="N66" s="306"/>
      <c r="O66" s="341"/>
    </row>
    <row r="67" spans="1:16" ht="13.7" hidden="1" customHeight="1" x14ac:dyDescent="0.15">
      <c r="G67" s="244"/>
      <c r="H67" s="244"/>
      <c r="I67" s="244"/>
      <c r="J67" s="244"/>
      <c r="K67" s="244"/>
      <c r="L67" s="244"/>
      <c r="M67" s="244"/>
      <c r="N67" s="244"/>
      <c r="O67" s="244"/>
      <c r="P67" s="244"/>
    </row>
    <row r="68" spans="1:16" ht="13.7" hidden="1" customHeight="1" x14ac:dyDescent="0.15">
      <c r="G68" s="244"/>
      <c r="H68" s="244"/>
      <c r="I68" s="244"/>
      <c r="J68" s="244"/>
      <c r="K68" s="244"/>
      <c r="L68" s="244"/>
      <c r="M68" s="244"/>
      <c r="N68" s="244"/>
    </row>
    <row r="69" spans="1:16" ht="13.7" hidden="1" customHeight="1" x14ac:dyDescent="0.15">
      <c r="G69" s="244"/>
      <c r="H69" s="244"/>
      <c r="I69" s="244"/>
      <c r="J69" s="244"/>
      <c r="K69" s="244"/>
      <c r="L69" s="244"/>
      <c r="M69" s="244"/>
      <c r="N69" s="244"/>
    </row>
    <row r="70" spans="1:16" ht="13.5" hidden="1" x14ac:dyDescent="0.15">
      <c r="G70" s="244"/>
      <c r="H70" s="244"/>
      <c r="I70" s="244"/>
      <c r="J70" s="244"/>
      <c r="K70" s="244"/>
      <c r="L70" s="244"/>
      <c r="M70" s="244"/>
      <c r="N70" s="244"/>
    </row>
    <row r="71" spans="1:16" ht="13.5" hidden="1" x14ac:dyDescent="0.15">
      <c r="G71" s="244"/>
      <c r="H71" s="244"/>
      <c r="I71" s="244"/>
      <c r="J71" s="244"/>
      <c r="K71" s="244"/>
      <c r="L71" s="244"/>
      <c r="M71" s="244"/>
      <c r="N71" s="244"/>
    </row>
    <row r="72" spans="1:16" ht="13.5" hidden="1" x14ac:dyDescent="0.15">
      <c r="G72" s="244"/>
      <c r="H72" s="244"/>
      <c r="I72" s="244"/>
      <c r="J72" s="244"/>
      <c r="K72" s="244"/>
      <c r="L72" s="244"/>
      <c r="M72" s="244"/>
      <c r="N72" s="244"/>
    </row>
    <row r="73" spans="1:16" ht="13.5" hidden="1" x14ac:dyDescent="0.15">
      <c r="G73" s="244"/>
      <c r="H73" s="244"/>
      <c r="I73" s="244"/>
      <c r="J73" s="244"/>
      <c r="K73" s="244"/>
      <c r="L73" s="244"/>
      <c r="M73" s="244"/>
      <c r="N73" s="244"/>
    </row>
    <row r="74" spans="1:16" ht="13.5"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7"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7"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5" x14ac:dyDescent="0.15">
      <c r="B2" s="241"/>
      <c r="T2" s="241"/>
    </row>
    <row r="3" spans="2:34" ht="13.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5" x14ac:dyDescent="0.15"/>
    <row r="5" spans="2:34" ht="13.5" x14ac:dyDescent="0.15"/>
    <row r="6" spans="2:34" ht="13.5" x14ac:dyDescent="0.15"/>
    <row r="7" spans="2:34" ht="13.5" x14ac:dyDescent="0.15"/>
    <row r="8" spans="2:34" ht="13.5" x14ac:dyDescent="0.15"/>
    <row r="9" spans="2:34" ht="13.5" x14ac:dyDescent="0.15">
      <c r="AH9" s="241"/>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34:34" ht="13.5" x14ac:dyDescent="0.15">
      <c r="AH17" s="241"/>
    </row>
    <row r="18" spans="34:34" ht="13.5" x14ac:dyDescent="0.15"/>
    <row r="19" spans="34:34" ht="13.5" x14ac:dyDescent="0.15"/>
    <row r="20" spans="34:34" ht="13.5" x14ac:dyDescent="0.15">
      <c r="AH20" s="241"/>
    </row>
    <row r="21" spans="34:34" ht="13.5" x14ac:dyDescent="0.15">
      <c r="AH21" s="241"/>
    </row>
    <row r="22" spans="34:34" ht="13.5" x14ac:dyDescent="0.15"/>
    <row r="23" spans="34:34" ht="13.5" x14ac:dyDescent="0.15"/>
    <row r="24" spans="34:34" ht="13.5" x14ac:dyDescent="0.15"/>
    <row r="25" spans="34:34" ht="13.5" x14ac:dyDescent="0.15"/>
    <row r="26" spans="34:34" ht="13.5" x14ac:dyDescent="0.15"/>
    <row r="27" spans="34:34" ht="13.5" x14ac:dyDescent="0.15"/>
    <row r="28" spans="34:34" ht="13.5" x14ac:dyDescent="0.15">
      <c r="AH28" s="241"/>
    </row>
    <row r="29" spans="34:34" ht="13.5" x14ac:dyDescent="0.15"/>
    <row r="30" spans="34:34" ht="13.5" x14ac:dyDescent="0.15"/>
    <row r="31" spans="34:34" ht="13.5" x14ac:dyDescent="0.15"/>
    <row r="32" spans="34:34" ht="13.5" x14ac:dyDescent="0.15"/>
    <row r="33" spans="2:34" ht="13.5" x14ac:dyDescent="0.15">
      <c r="B33" s="241"/>
      <c r="G33" s="241"/>
      <c r="I33" s="241"/>
    </row>
    <row r="34" spans="2:34" ht="13.5" x14ac:dyDescent="0.15">
      <c r="C34" s="241"/>
      <c r="P34" s="241"/>
      <c r="R34" s="241"/>
      <c r="U34" s="241"/>
    </row>
    <row r="35" spans="2:34" ht="13.5" x14ac:dyDescent="0.15">
      <c r="D35" s="241"/>
      <c r="E35" s="241"/>
      <c r="T35" s="241"/>
      <c r="W35" s="241"/>
      <c r="AC35" s="241"/>
      <c r="AD35" s="241"/>
      <c r="AE35" s="241"/>
      <c r="AF35" s="241"/>
      <c r="AG35" s="241"/>
      <c r="AH35" s="241"/>
    </row>
    <row r="36" spans="2:34" ht="13.5"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5" x14ac:dyDescent="0.15">
      <c r="AH37" s="241"/>
    </row>
    <row r="38" spans="2:34" ht="13.5" x14ac:dyDescent="0.15">
      <c r="AG38" s="241"/>
      <c r="AH38" s="241"/>
    </row>
    <row r="39" spans="2:34" ht="13.5" x14ac:dyDescent="0.15"/>
    <row r="40" spans="2:34" ht="13.5" x14ac:dyDescent="0.15">
      <c r="U40" s="241"/>
    </row>
    <row r="41" spans="2:34" ht="13.5" x14ac:dyDescent="0.15">
      <c r="R41" s="241"/>
    </row>
    <row r="42" spans="2:34" ht="13.5" x14ac:dyDescent="0.15">
      <c r="T42" s="241"/>
      <c r="W42" s="241"/>
    </row>
    <row r="43" spans="2:34" ht="13.5" x14ac:dyDescent="0.15">
      <c r="Q43" s="241"/>
      <c r="S43" s="241"/>
      <c r="V43" s="241"/>
      <c r="X43" s="241"/>
      <c r="Y43" s="241"/>
      <c r="Z43" s="241"/>
      <c r="AA43" s="241"/>
      <c r="AB43" s="241"/>
      <c r="AC43" s="241"/>
      <c r="AD43" s="241"/>
      <c r="AE43" s="241"/>
      <c r="AF43" s="241"/>
      <c r="AG43" s="241"/>
      <c r="AH43" s="241"/>
    </row>
    <row r="44" spans="2:34" ht="13.5" x14ac:dyDescent="0.15">
      <c r="AH44" s="241"/>
    </row>
    <row r="45" spans="2:34" ht="13.5" x14ac:dyDescent="0.15"/>
    <row r="46" spans="2:34" ht="13.5" x14ac:dyDescent="0.15"/>
    <row r="47" spans="2:34" ht="13.5" x14ac:dyDescent="0.15"/>
    <row r="48" spans="2:34" ht="13.5" x14ac:dyDescent="0.15">
      <c r="AG48" s="241"/>
      <c r="AH48" s="241"/>
    </row>
    <row r="49" spans="29:34" ht="13.5" x14ac:dyDescent="0.15">
      <c r="AH49" s="241"/>
    </row>
    <row r="50" spans="29:34" ht="13.5" x14ac:dyDescent="0.15">
      <c r="AH50" s="241"/>
    </row>
    <row r="51" spans="29:34" ht="13.5" x14ac:dyDescent="0.15">
      <c r="AC51" s="241"/>
      <c r="AD51" s="241"/>
      <c r="AE51" s="241"/>
      <c r="AF51" s="241"/>
      <c r="AG51" s="241"/>
      <c r="AH51" s="241"/>
    </row>
    <row r="52" spans="29:34" ht="13.5" x14ac:dyDescent="0.15"/>
    <row r="53" spans="29:34" ht="13.5" x14ac:dyDescent="0.15"/>
    <row r="54" spans="29:34" ht="13.5" x14ac:dyDescent="0.15">
      <c r="AH54" s="241"/>
    </row>
    <row r="55" spans="29:34" ht="13.5" x14ac:dyDescent="0.15"/>
    <row r="56" spans="29:34" ht="13.5" x14ac:dyDescent="0.15"/>
    <row r="57" spans="29:34" ht="13.5" x14ac:dyDescent="0.15"/>
    <row r="58" spans="29:34" ht="13.5" x14ac:dyDescent="0.15">
      <c r="AH58" s="241"/>
    </row>
    <row r="59" spans="29:34" ht="13.5" x14ac:dyDescent="0.15"/>
    <row r="60" spans="29:34" ht="13.5" x14ac:dyDescent="0.15"/>
    <row r="61" spans="29:34" ht="13.5" x14ac:dyDescent="0.15"/>
    <row r="62" spans="29:34" ht="13.5" x14ac:dyDescent="0.15"/>
    <row r="63" spans="29:34" ht="13.5" x14ac:dyDescent="0.15">
      <c r="AH63" s="241"/>
    </row>
    <row r="64" spans="29:34" ht="13.5" x14ac:dyDescent="0.15">
      <c r="AG64" s="241"/>
      <c r="AH64" s="241"/>
    </row>
    <row r="65" spans="32:34" ht="13.5" x14ac:dyDescent="0.15"/>
    <row r="66" spans="32:34" ht="13.5" x14ac:dyDescent="0.15"/>
    <row r="67" spans="32:34" ht="13.5" x14ac:dyDescent="0.15"/>
    <row r="68" spans="32:34" ht="13.5" x14ac:dyDescent="0.15"/>
    <row r="69" spans="32:34" ht="13.5" x14ac:dyDescent="0.15">
      <c r="AF69" s="241"/>
      <c r="AG69" s="241"/>
      <c r="AH69" s="241"/>
    </row>
    <row r="70" spans="32:34" ht="13.5" x14ac:dyDescent="0.15"/>
    <row r="71" spans="32:34" ht="13.5" x14ac:dyDescent="0.15"/>
    <row r="72" spans="32:34" ht="13.5" x14ac:dyDescent="0.15"/>
    <row r="73" spans="32:34" ht="13.5" x14ac:dyDescent="0.15"/>
    <row r="74" spans="32:34" ht="13.5" x14ac:dyDescent="0.15"/>
    <row r="75" spans="32:34" ht="13.5" x14ac:dyDescent="0.15"/>
    <row r="76" spans="32:34" ht="13.5" x14ac:dyDescent="0.15"/>
    <row r="77" spans="32:34" ht="13.5" x14ac:dyDescent="0.15"/>
    <row r="78" spans="32:34" ht="13.5" x14ac:dyDescent="0.15"/>
    <row r="79" spans="32:34" ht="13.5" x14ac:dyDescent="0.15"/>
    <row r="80" spans="32:34" ht="13.5" x14ac:dyDescent="0.15"/>
    <row r="81" spans="25:34" ht="13.5" x14ac:dyDescent="0.15"/>
    <row r="82" spans="25:34" ht="13.5" x14ac:dyDescent="0.15">
      <c r="Y82" s="241"/>
    </row>
    <row r="83" spans="25:34" ht="13.5" x14ac:dyDescent="0.15">
      <c r="Z83" s="241"/>
      <c r="AA83" s="241"/>
      <c r="AB83" s="241"/>
      <c r="AC83" s="241"/>
      <c r="AD83" s="241"/>
      <c r="AE83" s="241"/>
      <c r="AF83" s="241"/>
      <c r="AG83" s="241"/>
      <c r="AH83" s="241"/>
    </row>
    <row r="84" spans="25:34" ht="13.5" x14ac:dyDescent="0.15"/>
    <row r="85" spans="25:34" ht="13.5" x14ac:dyDescent="0.15"/>
    <row r="86" spans="25:34" ht="13.5" x14ac:dyDescent="0.15"/>
    <row r="87" spans="25:34" ht="13.5" x14ac:dyDescent="0.15"/>
    <row r="88" spans="25:34" ht="13.5" x14ac:dyDescent="0.15">
      <c r="AH88" s="241"/>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41"/>
      <c r="AG94" s="241"/>
      <c r="AH94" s="241"/>
    </row>
    <row r="95" spans="25:34" ht="13.7" customHeight="1" x14ac:dyDescent="0.15">
      <c r="AH95" s="241"/>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41"/>
    </row>
    <row r="102" spans="33:34" ht="13.7" customHeight="1" x14ac:dyDescent="0.15"/>
    <row r="103" spans="33:34" ht="13.7" customHeight="1" x14ac:dyDescent="0.15"/>
    <row r="104" spans="33:34" ht="13.7" customHeight="1" x14ac:dyDescent="0.15">
      <c r="AG104" s="241"/>
      <c r="AH104" s="241"/>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34" ht="13.7" customHeight="1" x14ac:dyDescent="0.15"/>
    <row r="114" spans="34:34" ht="13.7" customHeight="1" x14ac:dyDescent="0.15"/>
    <row r="115" spans="34:34" ht="13.7" customHeight="1" x14ac:dyDescent="0.15"/>
    <row r="116" spans="34:34" ht="13.7" customHeight="1" x14ac:dyDescent="0.15">
      <c r="AH116" s="241"/>
    </row>
    <row r="117" spans="34:34" ht="13.7" hidden="1" customHeight="1" x14ac:dyDescent="0.15"/>
    <row r="118" spans="34:34" ht="13.7" hidden="1" customHeight="1" x14ac:dyDescent="0.15"/>
    <row r="119" spans="34:34" ht="13.7" hidden="1" customHeight="1" x14ac:dyDescent="0.15"/>
    <row r="120" spans="34:34" ht="13.7" hidden="1" customHeight="1" x14ac:dyDescent="0.15"/>
    <row r="121" spans="34:34" ht="13.7" hidden="1" customHeight="1" x14ac:dyDescent="0.15">
      <c r="AH121" s="241"/>
    </row>
    <row r="122" spans="34:34" ht="13.7" hidden="1" customHeight="1" x14ac:dyDescent="0.15"/>
    <row r="123" spans="34:34" ht="13.7" hidden="1" customHeight="1" x14ac:dyDescent="0.15"/>
    <row r="124" spans="34:34" ht="13.7" hidden="1" customHeight="1" x14ac:dyDescent="0.15"/>
    <row r="125" spans="34:34" ht="13.7" hidden="1" customHeight="1" x14ac:dyDescent="0.15"/>
    <row r="126" spans="34:34" ht="13.7" hidden="1" customHeight="1" x14ac:dyDescent="0.15"/>
    <row r="127" spans="34:34" ht="13.7" hidden="1" customHeight="1" x14ac:dyDescent="0.15"/>
    <row r="128" spans="34:34" ht="13.7" hidden="1" customHeight="1" x14ac:dyDescent="0.15"/>
    <row r="129" ht="13.7" hidden="1" customHeight="1" x14ac:dyDescent="0.15"/>
    <row r="130" ht="13.7" hidden="1" customHeight="1" x14ac:dyDescent="0.15"/>
    <row r="131" ht="13.7" hidden="1" customHeight="1" x14ac:dyDescent="0.15"/>
    <row r="132" ht="13.7"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7"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7"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5" x14ac:dyDescent="0.15">
      <c r="B2" s="241"/>
      <c r="T2" s="241"/>
    </row>
    <row r="3" spans="1:34" ht="13.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5" x14ac:dyDescent="0.15"/>
    <row r="5" spans="1:34" ht="13.5" x14ac:dyDescent="0.15"/>
    <row r="6" spans="1:34" ht="13.5" x14ac:dyDescent="0.15"/>
    <row r="7" spans="1:34" ht="13.5" x14ac:dyDescent="0.15"/>
    <row r="8" spans="1:34" ht="13.5" x14ac:dyDescent="0.15"/>
    <row r="9" spans="1:34" ht="13.5" x14ac:dyDescent="0.15">
      <c r="AH9" s="241"/>
    </row>
    <row r="10" spans="1:34" ht="13.5" x14ac:dyDescent="0.15"/>
    <row r="11" spans="1:34" ht="13.5" x14ac:dyDescent="0.15"/>
    <row r="12" spans="1:34" ht="13.5" x14ac:dyDescent="0.15"/>
    <row r="13" spans="1:34" ht="13.5" x14ac:dyDescent="0.15"/>
    <row r="14" spans="1:34" ht="13.5" x14ac:dyDescent="0.15"/>
    <row r="15" spans="1:34" ht="13.5" x14ac:dyDescent="0.15"/>
    <row r="16" spans="1:34" ht="13.5" x14ac:dyDescent="0.15"/>
    <row r="17" spans="34:34" ht="13.5" x14ac:dyDescent="0.15">
      <c r="AH17" s="241"/>
    </row>
    <row r="18" spans="34:34" ht="13.5" x14ac:dyDescent="0.15"/>
    <row r="19" spans="34:34" ht="13.5" x14ac:dyDescent="0.15"/>
    <row r="20" spans="34:34" ht="13.5" x14ac:dyDescent="0.15">
      <c r="AH20" s="241"/>
    </row>
    <row r="21" spans="34:34" ht="13.5" x14ac:dyDescent="0.15">
      <c r="AH21" s="241"/>
    </row>
    <row r="22" spans="34:34" ht="13.5" x14ac:dyDescent="0.15"/>
    <row r="23" spans="34:34" ht="13.5" x14ac:dyDescent="0.15"/>
    <row r="24" spans="34:34" ht="13.5" x14ac:dyDescent="0.15"/>
    <row r="25" spans="34:34" ht="13.5" x14ac:dyDescent="0.15"/>
    <row r="26" spans="34:34" ht="13.5" x14ac:dyDescent="0.15"/>
    <row r="27" spans="34:34" ht="13.5" x14ac:dyDescent="0.15"/>
    <row r="28" spans="34:34" ht="13.5" x14ac:dyDescent="0.15">
      <c r="AH28" s="241"/>
    </row>
    <row r="29" spans="34:34" ht="13.5" x14ac:dyDescent="0.15"/>
    <row r="30" spans="34:34" ht="13.5" x14ac:dyDescent="0.15"/>
    <row r="31" spans="34:34" ht="13.5" x14ac:dyDescent="0.15"/>
    <row r="32" spans="34:34" ht="13.5" x14ac:dyDescent="0.15"/>
    <row r="33" spans="2:34" ht="13.5" x14ac:dyDescent="0.15">
      <c r="B33" s="241"/>
      <c r="G33" s="241"/>
      <c r="I33" s="241"/>
    </row>
    <row r="34" spans="2:34" ht="13.5" x14ac:dyDescent="0.15">
      <c r="C34" s="241"/>
      <c r="P34" s="241"/>
      <c r="R34" s="241"/>
      <c r="U34" s="241"/>
    </row>
    <row r="35" spans="2:34" ht="13.5" x14ac:dyDescent="0.15">
      <c r="D35" s="241"/>
      <c r="E35" s="241"/>
      <c r="T35" s="241"/>
      <c r="W35" s="241"/>
      <c r="AC35" s="241"/>
      <c r="AD35" s="241"/>
      <c r="AE35" s="241"/>
      <c r="AF35" s="241"/>
      <c r="AG35" s="241"/>
      <c r="AH35" s="241"/>
    </row>
    <row r="36" spans="2:34" ht="13.5"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5" x14ac:dyDescent="0.15">
      <c r="AH37" s="241"/>
    </row>
    <row r="38" spans="2:34" ht="13.5" x14ac:dyDescent="0.15">
      <c r="AG38" s="241"/>
      <c r="AH38" s="241"/>
    </row>
    <row r="39" spans="2:34" ht="13.5" x14ac:dyDescent="0.15"/>
    <row r="40" spans="2:34" ht="13.5" x14ac:dyDescent="0.15">
      <c r="U40" s="241"/>
    </row>
    <row r="41" spans="2:34" ht="13.5" x14ac:dyDescent="0.15">
      <c r="R41" s="241"/>
    </row>
    <row r="42" spans="2:34" ht="13.5" x14ac:dyDescent="0.15">
      <c r="T42" s="241"/>
      <c r="W42" s="241"/>
    </row>
    <row r="43" spans="2:34" ht="13.5" x14ac:dyDescent="0.15">
      <c r="Q43" s="241"/>
      <c r="S43" s="241"/>
      <c r="V43" s="241"/>
      <c r="X43" s="241"/>
      <c r="Y43" s="241"/>
      <c r="Z43" s="241"/>
      <c r="AA43" s="241"/>
      <c r="AB43" s="241"/>
      <c r="AC43" s="241"/>
      <c r="AD43" s="241"/>
      <c r="AE43" s="241"/>
      <c r="AF43" s="241"/>
      <c r="AG43" s="241"/>
      <c r="AH43" s="241"/>
    </row>
    <row r="44" spans="2:34" ht="13.5" x14ac:dyDescent="0.15">
      <c r="AH44" s="241"/>
    </row>
    <row r="45" spans="2:34" ht="13.5" x14ac:dyDescent="0.15"/>
    <row r="46" spans="2:34" ht="13.5" x14ac:dyDescent="0.15"/>
    <row r="47" spans="2:34" ht="13.5" x14ac:dyDescent="0.15"/>
    <row r="48" spans="2:34" ht="13.5" x14ac:dyDescent="0.15">
      <c r="AG48" s="241"/>
      <c r="AH48" s="241"/>
    </row>
    <row r="49" spans="29:34" ht="13.5" x14ac:dyDescent="0.15">
      <c r="AH49" s="241"/>
    </row>
    <row r="50" spans="29:34" ht="13.5" x14ac:dyDescent="0.15">
      <c r="AH50" s="241"/>
    </row>
    <row r="51" spans="29:34" ht="13.5" x14ac:dyDescent="0.15">
      <c r="AC51" s="241"/>
      <c r="AD51" s="241"/>
      <c r="AE51" s="241"/>
      <c r="AF51" s="241"/>
      <c r="AG51" s="241"/>
      <c r="AH51" s="241"/>
    </row>
    <row r="52" spans="29:34" ht="13.5" x14ac:dyDescent="0.15"/>
    <row r="53" spans="29:34" ht="13.5" x14ac:dyDescent="0.15"/>
    <row r="54" spans="29:34" ht="13.5" x14ac:dyDescent="0.15">
      <c r="AH54" s="241"/>
    </row>
    <row r="55" spans="29:34" ht="13.5" x14ac:dyDescent="0.15"/>
    <row r="56" spans="29:34" ht="13.5" x14ac:dyDescent="0.15"/>
    <row r="57" spans="29:34" ht="13.5" x14ac:dyDescent="0.15"/>
    <row r="58" spans="29:34" ht="13.5" x14ac:dyDescent="0.15">
      <c r="AH58" s="241"/>
    </row>
    <row r="59" spans="29:34" ht="13.5" x14ac:dyDescent="0.15"/>
    <row r="60" spans="29:34" ht="13.5" x14ac:dyDescent="0.15"/>
    <row r="61" spans="29:34" ht="13.5" x14ac:dyDescent="0.15"/>
    <row r="62" spans="29:34" ht="13.5" x14ac:dyDescent="0.15"/>
    <row r="63" spans="29:34" ht="13.5" x14ac:dyDescent="0.15">
      <c r="AH63" s="241"/>
    </row>
    <row r="64" spans="29:34" ht="13.5" x14ac:dyDescent="0.15">
      <c r="AG64" s="241"/>
      <c r="AH64" s="241"/>
    </row>
    <row r="65" spans="32:34" ht="13.5" x14ac:dyDescent="0.15"/>
    <row r="66" spans="32:34" ht="13.5" x14ac:dyDescent="0.15"/>
    <row r="67" spans="32:34" ht="13.5" x14ac:dyDescent="0.15"/>
    <row r="68" spans="32:34" ht="13.5" x14ac:dyDescent="0.15"/>
    <row r="69" spans="32:34" ht="13.5" x14ac:dyDescent="0.15">
      <c r="AF69" s="241"/>
      <c r="AG69" s="241"/>
      <c r="AH69" s="241"/>
    </row>
    <row r="70" spans="32:34" ht="13.5" x14ac:dyDescent="0.15"/>
    <row r="71" spans="32:34" ht="13.5" x14ac:dyDescent="0.15"/>
    <row r="72" spans="32:34" ht="13.5" x14ac:dyDescent="0.15"/>
    <row r="73" spans="32:34" ht="13.5" x14ac:dyDescent="0.15"/>
    <row r="74" spans="32:34" ht="13.5" x14ac:dyDescent="0.15"/>
    <row r="75" spans="32:34" ht="13.5" x14ac:dyDescent="0.15"/>
    <row r="76" spans="32:34" ht="13.5" x14ac:dyDescent="0.15"/>
    <row r="77" spans="32:34" ht="13.5" x14ac:dyDescent="0.15"/>
    <row r="78" spans="32:34" ht="13.5" x14ac:dyDescent="0.15"/>
    <row r="79" spans="32:34" ht="13.5" x14ac:dyDescent="0.15"/>
    <row r="80" spans="32:34" ht="13.5" x14ac:dyDescent="0.15"/>
    <row r="81" spans="25:34" ht="13.5" x14ac:dyDescent="0.15"/>
    <row r="82" spans="25:34" ht="13.5" x14ac:dyDescent="0.15">
      <c r="Y82" s="241"/>
    </row>
    <row r="83" spans="25:34" ht="13.5" x14ac:dyDescent="0.15">
      <c r="Z83" s="241"/>
      <c r="AA83" s="241"/>
      <c r="AB83" s="241"/>
      <c r="AC83" s="241"/>
      <c r="AD83" s="241"/>
      <c r="AE83" s="241"/>
      <c r="AF83" s="241"/>
      <c r="AG83" s="241"/>
      <c r="AH83" s="241"/>
    </row>
    <row r="84" spans="25:34" ht="13.5" x14ac:dyDescent="0.15"/>
    <row r="85" spans="25:34" ht="13.5" x14ac:dyDescent="0.15"/>
    <row r="86" spans="25:34" ht="13.5" x14ac:dyDescent="0.15"/>
    <row r="87" spans="25:34" ht="13.5" x14ac:dyDescent="0.15"/>
    <row r="88" spans="25:34" ht="13.5" x14ac:dyDescent="0.15">
      <c r="AH88" s="241"/>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41"/>
      <c r="AG94" s="241"/>
      <c r="AH94" s="241"/>
    </row>
    <row r="95" spans="25:34" ht="13.7" customHeight="1" x14ac:dyDescent="0.15">
      <c r="AH95" s="241"/>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41"/>
    </row>
    <row r="102" spans="33:34" ht="13.7" customHeight="1" x14ac:dyDescent="0.15"/>
    <row r="103" spans="33:34" ht="13.7" customHeight="1" x14ac:dyDescent="0.15"/>
    <row r="104" spans="33:34" ht="13.7" customHeight="1" x14ac:dyDescent="0.15">
      <c r="AG104" s="241"/>
      <c r="AH104" s="241"/>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34" ht="13.7" customHeight="1" x14ac:dyDescent="0.15"/>
    <row r="114" spans="34:34" ht="13.7" customHeight="1" x14ac:dyDescent="0.15"/>
    <row r="115" spans="34:34" ht="13.7" customHeight="1" x14ac:dyDescent="0.15"/>
    <row r="116" spans="34:34" ht="13.7" customHeight="1" x14ac:dyDescent="0.15">
      <c r="AH116" s="241"/>
    </row>
    <row r="117" spans="34:34" ht="13.7" hidden="1" customHeight="1" x14ac:dyDescent="0.15"/>
    <row r="118" spans="34:34" ht="13.7" hidden="1" customHeight="1" x14ac:dyDescent="0.15"/>
    <row r="119" spans="34:34" ht="13.7" hidden="1" customHeight="1" x14ac:dyDescent="0.15"/>
    <row r="120" spans="34:34" ht="13.7" hidden="1" customHeight="1" x14ac:dyDescent="0.15"/>
    <row r="121" spans="34:34" ht="13.7" hidden="1" customHeight="1" x14ac:dyDescent="0.15">
      <c r="AH121" s="241"/>
    </row>
    <row r="122" spans="34:34" ht="13.7" hidden="1" customHeight="1" x14ac:dyDescent="0.15"/>
    <row r="123" spans="34:34" ht="13.7" hidden="1" customHeight="1" x14ac:dyDescent="0.15"/>
    <row r="124" spans="34:34" ht="13.7" hidden="1" customHeight="1" x14ac:dyDescent="0.15"/>
    <row r="125" spans="34:34" ht="13.7" hidden="1" customHeight="1" x14ac:dyDescent="0.15"/>
    <row r="126" spans="34:34" ht="13.7" hidden="1" customHeight="1" x14ac:dyDescent="0.15"/>
    <row r="127" spans="34:34" ht="13.7" hidden="1" customHeight="1" x14ac:dyDescent="0.15"/>
    <row r="128" spans="34:34" ht="13.7" hidden="1" customHeight="1" x14ac:dyDescent="0.15"/>
    <row r="129" ht="13.7" hidden="1" customHeight="1" x14ac:dyDescent="0.15"/>
    <row r="130" ht="13.7" hidden="1" customHeight="1" x14ac:dyDescent="0.15"/>
    <row r="131" ht="13.7" hidden="1" customHeight="1" x14ac:dyDescent="0.15"/>
    <row r="132" ht="13.7"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7" t="s">
        <v>3</v>
      </c>
      <c r="D47" s="1167"/>
      <c r="E47" s="1168"/>
      <c r="F47" s="11">
        <v>50.05</v>
      </c>
      <c r="G47" s="12">
        <v>52.52</v>
      </c>
      <c r="H47" s="12">
        <v>53.7</v>
      </c>
      <c r="I47" s="12">
        <v>54.65</v>
      </c>
      <c r="J47" s="13">
        <v>69.010000000000005</v>
      </c>
    </row>
    <row r="48" spans="2:10" ht="57.75" customHeight="1" x14ac:dyDescent="0.15">
      <c r="B48" s="14"/>
      <c r="C48" s="1169" t="s">
        <v>4</v>
      </c>
      <c r="D48" s="1169"/>
      <c r="E48" s="1170"/>
      <c r="F48" s="15">
        <v>11.24</v>
      </c>
      <c r="G48" s="16">
        <v>9.73</v>
      </c>
      <c r="H48" s="16">
        <v>6.25</v>
      </c>
      <c r="I48" s="16">
        <v>8.99</v>
      </c>
      <c r="J48" s="17">
        <v>7.2</v>
      </c>
    </row>
    <row r="49" spans="2:10" ht="57.75" customHeight="1" thickBot="1" x14ac:dyDescent="0.2">
      <c r="B49" s="18"/>
      <c r="C49" s="1171" t="s">
        <v>5</v>
      </c>
      <c r="D49" s="1171"/>
      <c r="E49" s="1172"/>
      <c r="F49" s="19">
        <v>2.2599999999999998</v>
      </c>
      <c r="G49" s="20">
        <v>1.6</v>
      </c>
      <c r="H49" s="20">
        <v>7.61</v>
      </c>
      <c r="I49" s="20">
        <v>10.61</v>
      </c>
      <c r="J49" s="21">
        <v>28.58</v>
      </c>
    </row>
    <row r="50" spans="2:10" ht="13.7" customHeight="1" x14ac:dyDescent="0.15"/>
    <row r="51" spans="2:10" ht="13.7" hidden="1" customHeight="1" x14ac:dyDescent="0.15"/>
    <row r="52" spans="2:10" ht="13.7" hidden="1" customHeight="1" x14ac:dyDescent="0.15"/>
    <row r="53" spans="2:10" ht="13.7"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0</v>
      </c>
      <c r="K32" s="22"/>
      <c r="L32" s="22"/>
      <c r="M32" s="22"/>
      <c r="N32" s="22"/>
      <c r="O32" s="22"/>
      <c r="P32" s="22"/>
    </row>
    <row r="33" spans="1:16" ht="39.200000000000003"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200000000000003" customHeight="1" x14ac:dyDescent="0.15">
      <c r="A34" s="22"/>
      <c r="B34" s="31"/>
      <c r="C34" s="1179" t="s">
        <v>527</v>
      </c>
      <c r="D34" s="1179"/>
      <c r="E34" s="1180"/>
      <c r="F34" s="32" t="s">
        <v>528</v>
      </c>
      <c r="G34" s="33" t="s">
        <v>529</v>
      </c>
      <c r="H34" s="33" t="s">
        <v>530</v>
      </c>
      <c r="I34" s="33" t="s">
        <v>531</v>
      </c>
      <c r="J34" s="34" t="s">
        <v>532</v>
      </c>
      <c r="K34" s="22"/>
      <c r="L34" s="22"/>
      <c r="M34" s="22"/>
      <c r="N34" s="22"/>
      <c r="O34" s="22"/>
      <c r="P34" s="22"/>
    </row>
    <row r="35" spans="1:16" ht="39.200000000000003" customHeight="1" x14ac:dyDescent="0.15">
      <c r="A35" s="22"/>
      <c r="B35" s="35"/>
      <c r="C35" s="1173" t="s">
        <v>533</v>
      </c>
      <c r="D35" s="1174"/>
      <c r="E35" s="1175"/>
      <c r="F35" s="36" t="s">
        <v>534</v>
      </c>
      <c r="G35" s="37" t="s">
        <v>535</v>
      </c>
      <c r="H35" s="37" t="s">
        <v>536</v>
      </c>
      <c r="I35" s="37" t="s">
        <v>537</v>
      </c>
      <c r="J35" s="38" t="s">
        <v>538</v>
      </c>
      <c r="K35" s="22"/>
      <c r="L35" s="22"/>
      <c r="M35" s="22"/>
      <c r="N35" s="22"/>
      <c r="O35" s="22"/>
      <c r="P35" s="22"/>
    </row>
    <row r="36" spans="1:16" ht="39.200000000000003" customHeight="1" x14ac:dyDescent="0.15">
      <c r="A36" s="22"/>
      <c r="B36" s="35"/>
      <c r="C36" s="1173" t="s">
        <v>539</v>
      </c>
      <c r="D36" s="1174"/>
      <c r="E36" s="1175"/>
      <c r="F36" s="36">
        <v>20.28</v>
      </c>
      <c r="G36" s="37">
        <v>19.13</v>
      </c>
      <c r="H36" s="37">
        <v>15.26</v>
      </c>
      <c r="I36" s="37">
        <v>17.53</v>
      </c>
      <c r="J36" s="38">
        <v>15.14</v>
      </c>
      <c r="K36" s="22"/>
      <c r="L36" s="22"/>
      <c r="M36" s="22"/>
      <c r="N36" s="22"/>
      <c r="O36" s="22"/>
      <c r="P36" s="22"/>
    </row>
    <row r="37" spans="1:16" ht="39.200000000000003" customHeight="1" x14ac:dyDescent="0.15">
      <c r="A37" s="22"/>
      <c r="B37" s="35"/>
      <c r="C37" s="1173" t="s">
        <v>540</v>
      </c>
      <c r="D37" s="1174"/>
      <c r="E37" s="1175"/>
      <c r="F37" s="36">
        <v>0.88</v>
      </c>
      <c r="G37" s="37">
        <v>0.36</v>
      </c>
      <c r="H37" s="37" t="s">
        <v>541</v>
      </c>
      <c r="I37" s="37">
        <v>0.17</v>
      </c>
      <c r="J37" s="38">
        <v>0.3</v>
      </c>
      <c r="K37" s="22"/>
      <c r="L37" s="22"/>
      <c r="M37" s="22"/>
      <c r="N37" s="22"/>
      <c r="O37" s="22"/>
      <c r="P37" s="22"/>
    </row>
    <row r="38" spans="1:16" ht="39.200000000000003" customHeight="1" x14ac:dyDescent="0.15">
      <c r="A38" s="22"/>
      <c r="B38" s="35"/>
      <c r="C38" s="1173" t="s">
        <v>542</v>
      </c>
      <c r="D38" s="1174"/>
      <c r="E38" s="1175"/>
      <c r="F38" s="36">
        <v>0.46</v>
      </c>
      <c r="G38" s="37">
        <v>0.27</v>
      </c>
      <c r="H38" s="37">
        <v>0.21</v>
      </c>
      <c r="I38" s="37">
        <v>0.13</v>
      </c>
      <c r="J38" s="38">
        <v>0.25</v>
      </c>
      <c r="K38" s="22"/>
      <c r="L38" s="22"/>
      <c r="M38" s="22"/>
      <c r="N38" s="22"/>
      <c r="O38" s="22"/>
      <c r="P38" s="22"/>
    </row>
    <row r="39" spans="1:16" ht="39.200000000000003" customHeight="1" x14ac:dyDescent="0.15">
      <c r="A39" s="22"/>
      <c r="B39" s="35"/>
      <c r="C39" s="1173" t="s">
        <v>543</v>
      </c>
      <c r="D39" s="1174"/>
      <c r="E39" s="1175"/>
      <c r="F39" s="36">
        <v>0.02</v>
      </c>
      <c r="G39" s="37">
        <v>1.46</v>
      </c>
      <c r="H39" s="37">
        <v>1.93</v>
      </c>
      <c r="I39" s="37">
        <v>0.05</v>
      </c>
      <c r="J39" s="38">
        <v>0.04</v>
      </c>
      <c r="K39" s="22"/>
      <c r="L39" s="22"/>
      <c r="M39" s="22"/>
      <c r="N39" s="22"/>
      <c r="O39" s="22"/>
      <c r="P39" s="22"/>
    </row>
    <row r="40" spans="1:16" ht="39.200000000000003" customHeight="1" x14ac:dyDescent="0.15">
      <c r="A40" s="22"/>
      <c r="B40" s="35"/>
      <c r="C40" s="1173" t="s">
        <v>544</v>
      </c>
      <c r="D40" s="1174"/>
      <c r="E40" s="1175"/>
      <c r="F40" s="36">
        <v>0</v>
      </c>
      <c r="G40" s="37">
        <v>0</v>
      </c>
      <c r="H40" s="37">
        <v>0</v>
      </c>
      <c r="I40" s="37">
        <v>0</v>
      </c>
      <c r="J40" s="38">
        <v>0</v>
      </c>
      <c r="K40" s="22"/>
      <c r="L40" s="22"/>
      <c r="M40" s="22"/>
      <c r="N40" s="22"/>
      <c r="O40" s="22"/>
      <c r="P40" s="22"/>
    </row>
    <row r="41" spans="1:16" ht="39.200000000000003" customHeight="1" x14ac:dyDescent="0.15">
      <c r="A41" s="22"/>
      <c r="B41" s="35"/>
      <c r="C41" s="1173"/>
      <c r="D41" s="1174"/>
      <c r="E41" s="1175"/>
      <c r="F41" s="36"/>
      <c r="G41" s="37"/>
      <c r="H41" s="37"/>
      <c r="I41" s="37"/>
      <c r="J41" s="38"/>
      <c r="K41" s="22"/>
      <c r="L41" s="22"/>
      <c r="M41" s="22"/>
      <c r="N41" s="22"/>
      <c r="O41" s="22"/>
      <c r="P41" s="22"/>
    </row>
    <row r="42" spans="1:16" ht="39.200000000000003" customHeight="1" x14ac:dyDescent="0.15">
      <c r="A42" s="22"/>
      <c r="B42" s="39"/>
      <c r="C42" s="1173" t="s">
        <v>545</v>
      </c>
      <c r="D42" s="1174"/>
      <c r="E42" s="1175"/>
      <c r="F42" s="36" t="s">
        <v>482</v>
      </c>
      <c r="G42" s="37" t="s">
        <v>482</v>
      </c>
      <c r="H42" s="37" t="s">
        <v>482</v>
      </c>
      <c r="I42" s="37" t="s">
        <v>482</v>
      </c>
      <c r="J42" s="38" t="s">
        <v>482</v>
      </c>
      <c r="K42" s="22"/>
      <c r="L42" s="22"/>
      <c r="M42" s="22"/>
      <c r="N42" s="22"/>
      <c r="O42" s="22"/>
      <c r="P42" s="22"/>
    </row>
    <row r="43" spans="1:16" ht="39.200000000000003" customHeight="1" thickBot="1" x14ac:dyDescent="0.2">
      <c r="A43" s="22"/>
      <c r="B43" s="40"/>
      <c r="C43" s="1176" t="s">
        <v>546</v>
      </c>
      <c r="D43" s="1177"/>
      <c r="E43" s="1178"/>
      <c r="F43" s="41" t="s">
        <v>482</v>
      </c>
      <c r="G43" s="42" t="s">
        <v>482</v>
      </c>
      <c r="H43" s="42" t="s">
        <v>482</v>
      </c>
      <c r="I43" s="42" t="s">
        <v>482</v>
      </c>
      <c r="J43" s="43" t="s">
        <v>482</v>
      </c>
      <c r="K43" s="22"/>
      <c r="L43" s="22"/>
      <c r="M43" s="22"/>
      <c r="N43" s="22"/>
      <c r="O43" s="22"/>
      <c r="P43" s="22"/>
    </row>
    <row r="44" spans="1:16" ht="39.200000000000003"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540</v>
      </c>
      <c r="L45" s="60">
        <v>472</v>
      </c>
      <c r="M45" s="60">
        <v>461</v>
      </c>
      <c r="N45" s="60">
        <v>399</v>
      </c>
      <c r="O45" s="61">
        <v>290</v>
      </c>
      <c r="P45" s="48"/>
      <c r="Q45" s="48"/>
      <c r="R45" s="48"/>
      <c r="S45" s="48"/>
      <c r="T45" s="48"/>
      <c r="U45" s="48"/>
    </row>
    <row r="46" spans="1:21" ht="30.75" customHeight="1" x14ac:dyDescent="0.15">
      <c r="A46" s="48"/>
      <c r="B46" s="1191"/>
      <c r="C46" s="1192"/>
      <c r="D46" s="62"/>
      <c r="E46" s="1183" t="s">
        <v>12</v>
      </c>
      <c r="F46" s="1183"/>
      <c r="G46" s="1183"/>
      <c r="H46" s="1183"/>
      <c r="I46" s="1183"/>
      <c r="J46" s="1184"/>
      <c r="K46" s="63" t="s">
        <v>482</v>
      </c>
      <c r="L46" s="64" t="s">
        <v>482</v>
      </c>
      <c r="M46" s="64" t="s">
        <v>482</v>
      </c>
      <c r="N46" s="64" t="s">
        <v>482</v>
      </c>
      <c r="O46" s="65" t="s">
        <v>482</v>
      </c>
      <c r="P46" s="48"/>
      <c r="Q46" s="48"/>
      <c r="R46" s="48"/>
      <c r="S46" s="48"/>
      <c r="T46" s="48"/>
      <c r="U46" s="48"/>
    </row>
    <row r="47" spans="1:21" ht="30.75" customHeight="1" x14ac:dyDescent="0.15">
      <c r="A47" s="48"/>
      <c r="B47" s="1191"/>
      <c r="C47" s="1192"/>
      <c r="D47" s="62"/>
      <c r="E47" s="1183" t="s">
        <v>13</v>
      </c>
      <c r="F47" s="1183"/>
      <c r="G47" s="1183"/>
      <c r="H47" s="1183"/>
      <c r="I47" s="1183"/>
      <c r="J47" s="1184"/>
      <c r="K47" s="63" t="s">
        <v>482</v>
      </c>
      <c r="L47" s="64" t="s">
        <v>482</v>
      </c>
      <c r="M47" s="64" t="s">
        <v>482</v>
      </c>
      <c r="N47" s="64" t="s">
        <v>482</v>
      </c>
      <c r="O47" s="65" t="s">
        <v>482</v>
      </c>
      <c r="P47" s="48"/>
      <c r="Q47" s="48"/>
      <c r="R47" s="48"/>
      <c r="S47" s="48"/>
      <c r="T47" s="48"/>
      <c r="U47" s="48"/>
    </row>
    <row r="48" spans="1:21" ht="30.75" customHeight="1" x14ac:dyDescent="0.15">
      <c r="A48" s="48"/>
      <c r="B48" s="1191"/>
      <c r="C48" s="1192"/>
      <c r="D48" s="62"/>
      <c r="E48" s="1183" t="s">
        <v>14</v>
      </c>
      <c r="F48" s="1183"/>
      <c r="G48" s="1183"/>
      <c r="H48" s="1183"/>
      <c r="I48" s="1183"/>
      <c r="J48" s="1184"/>
      <c r="K48" s="63">
        <v>33</v>
      </c>
      <c r="L48" s="64">
        <v>28</v>
      </c>
      <c r="M48" s="64">
        <v>16</v>
      </c>
      <c r="N48" s="64">
        <v>28</v>
      </c>
      <c r="O48" s="65">
        <v>34</v>
      </c>
      <c r="P48" s="48"/>
      <c r="Q48" s="48"/>
      <c r="R48" s="48"/>
      <c r="S48" s="48"/>
      <c r="T48" s="48"/>
      <c r="U48" s="48"/>
    </row>
    <row r="49" spans="1:21" ht="30.75" customHeight="1" x14ac:dyDescent="0.15">
      <c r="A49" s="48"/>
      <c r="B49" s="1191"/>
      <c r="C49" s="1192"/>
      <c r="D49" s="62"/>
      <c r="E49" s="1183" t="s">
        <v>15</v>
      </c>
      <c r="F49" s="1183"/>
      <c r="G49" s="1183"/>
      <c r="H49" s="1183"/>
      <c r="I49" s="1183"/>
      <c r="J49" s="1184"/>
      <c r="K49" s="63">
        <v>2</v>
      </c>
      <c r="L49" s="64">
        <v>2</v>
      </c>
      <c r="M49" s="64">
        <v>1</v>
      </c>
      <c r="N49" s="64">
        <v>1</v>
      </c>
      <c r="O49" s="65">
        <v>1</v>
      </c>
      <c r="P49" s="48"/>
      <c r="Q49" s="48"/>
      <c r="R49" s="48"/>
      <c r="S49" s="48"/>
      <c r="T49" s="48"/>
      <c r="U49" s="48"/>
    </row>
    <row r="50" spans="1:21" ht="30.75" customHeight="1" x14ac:dyDescent="0.15">
      <c r="A50" s="48"/>
      <c r="B50" s="1191"/>
      <c r="C50" s="1192"/>
      <c r="D50" s="62"/>
      <c r="E50" s="1183" t="s">
        <v>16</v>
      </c>
      <c r="F50" s="1183"/>
      <c r="G50" s="1183"/>
      <c r="H50" s="1183"/>
      <c r="I50" s="1183"/>
      <c r="J50" s="1184"/>
      <c r="K50" s="63" t="s">
        <v>482</v>
      </c>
      <c r="L50" s="64" t="s">
        <v>482</v>
      </c>
      <c r="M50" s="64" t="s">
        <v>482</v>
      </c>
      <c r="N50" s="64" t="s">
        <v>482</v>
      </c>
      <c r="O50" s="65" t="s">
        <v>482</v>
      </c>
      <c r="P50" s="48"/>
      <c r="Q50" s="48"/>
      <c r="R50" s="48"/>
      <c r="S50" s="48"/>
      <c r="T50" s="48"/>
      <c r="U50" s="48"/>
    </row>
    <row r="51" spans="1:21" ht="30.75" customHeight="1" x14ac:dyDescent="0.15">
      <c r="A51" s="48"/>
      <c r="B51" s="1193"/>
      <c r="C51" s="1194"/>
      <c r="D51" s="66"/>
      <c r="E51" s="1183" t="s">
        <v>17</v>
      </c>
      <c r="F51" s="1183"/>
      <c r="G51" s="1183"/>
      <c r="H51" s="1183"/>
      <c r="I51" s="1183"/>
      <c r="J51" s="1184"/>
      <c r="K51" s="63">
        <v>0</v>
      </c>
      <c r="L51" s="64">
        <v>0</v>
      </c>
      <c r="M51" s="64">
        <v>1</v>
      </c>
      <c r="N51" s="64" t="s">
        <v>482</v>
      </c>
      <c r="O51" s="65" t="s">
        <v>482</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408</v>
      </c>
      <c r="L52" s="64">
        <v>382</v>
      </c>
      <c r="M52" s="64">
        <v>360</v>
      </c>
      <c r="N52" s="64">
        <v>346</v>
      </c>
      <c r="O52" s="65">
        <v>301</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167</v>
      </c>
      <c r="L53" s="69">
        <v>120</v>
      </c>
      <c r="M53" s="69">
        <v>119</v>
      </c>
      <c r="N53" s="69">
        <v>82</v>
      </c>
      <c r="O53" s="70">
        <v>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7"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97" t="s">
        <v>23</v>
      </c>
      <c r="C41" s="1198"/>
      <c r="D41" s="81"/>
      <c r="E41" s="1203" t="s">
        <v>24</v>
      </c>
      <c r="F41" s="1203"/>
      <c r="G41" s="1203"/>
      <c r="H41" s="1204"/>
      <c r="I41" s="82">
        <v>2931</v>
      </c>
      <c r="J41" s="83">
        <v>2804</v>
      </c>
      <c r="K41" s="83">
        <v>2543</v>
      </c>
      <c r="L41" s="83">
        <v>2234</v>
      </c>
      <c r="M41" s="84">
        <v>2050</v>
      </c>
    </row>
    <row r="42" spans="2:13" ht="27.75" customHeight="1" x14ac:dyDescent="0.15">
      <c r="B42" s="1199"/>
      <c r="C42" s="1200"/>
      <c r="D42" s="85"/>
      <c r="E42" s="1205" t="s">
        <v>25</v>
      </c>
      <c r="F42" s="1205"/>
      <c r="G42" s="1205"/>
      <c r="H42" s="1206"/>
      <c r="I42" s="86" t="s">
        <v>482</v>
      </c>
      <c r="J42" s="87">
        <v>3</v>
      </c>
      <c r="K42" s="87" t="s">
        <v>482</v>
      </c>
      <c r="L42" s="87" t="s">
        <v>482</v>
      </c>
      <c r="M42" s="88" t="s">
        <v>482</v>
      </c>
    </row>
    <row r="43" spans="2:13" ht="27.75" customHeight="1" x14ac:dyDescent="0.15">
      <c r="B43" s="1199"/>
      <c r="C43" s="1200"/>
      <c r="D43" s="85"/>
      <c r="E43" s="1205" t="s">
        <v>26</v>
      </c>
      <c r="F43" s="1205"/>
      <c r="G43" s="1205"/>
      <c r="H43" s="1206"/>
      <c r="I43" s="86">
        <v>166</v>
      </c>
      <c r="J43" s="87">
        <v>254</v>
      </c>
      <c r="K43" s="87">
        <v>292</v>
      </c>
      <c r="L43" s="87">
        <v>344</v>
      </c>
      <c r="M43" s="88">
        <v>397</v>
      </c>
    </row>
    <row r="44" spans="2:13" ht="27.75" customHeight="1" x14ac:dyDescent="0.15">
      <c r="B44" s="1199"/>
      <c r="C44" s="1200"/>
      <c r="D44" s="85"/>
      <c r="E44" s="1205" t="s">
        <v>27</v>
      </c>
      <c r="F44" s="1205"/>
      <c r="G44" s="1205"/>
      <c r="H44" s="1206"/>
      <c r="I44" s="86">
        <v>5</v>
      </c>
      <c r="J44" s="87">
        <v>5</v>
      </c>
      <c r="K44" s="87">
        <v>5</v>
      </c>
      <c r="L44" s="87">
        <v>15</v>
      </c>
      <c r="M44" s="88">
        <v>30</v>
      </c>
    </row>
    <row r="45" spans="2:13" ht="27.75" customHeight="1" x14ac:dyDescent="0.15">
      <c r="B45" s="1199"/>
      <c r="C45" s="1200"/>
      <c r="D45" s="85"/>
      <c r="E45" s="1205" t="s">
        <v>28</v>
      </c>
      <c r="F45" s="1205"/>
      <c r="G45" s="1205"/>
      <c r="H45" s="1206"/>
      <c r="I45" s="86">
        <v>577</v>
      </c>
      <c r="J45" s="87">
        <v>571</v>
      </c>
      <c r="K45" s="87">
        <v>268</v>
      </c>
      <c r="L45" s="87">
        <v>491</v>
      </c>
      <c r="M45" s="88">
        <v>491</v>
      </c>
    </row>
    <row r="46" spans="2:13" ht="27.75" customHeight="1" x14ac:dyDescent="0.15">
      <c r="B46" s="1199"/>
      <c r="C46" s="1200"/>
      <c r="D46" s="85"/>
      <c r="E46" s="1205" t="s">
        <v>29</v>
      </c>
      <c r="F46" s="1205"/>
      <c r="G46" s="1205"/>
      <c r="H46" s="1206"/>
      <c r="I46" s="86" t="s">
        <v>482</v>
      </c>
      <c r="J46" s="87" t="s">
        <v>482</v>
      </c>
      <c r="K46" s="87" t="s">
        <v>482</v>
      </c>
      <c r="L46" s="87" t="s">
        <v>482</v>
      </c>
      <c r="M46" s="88" t="s">
        <v>482</v>
      </c>
    </row>
    <row r="47" spans="2:13" ht="27.75" customHeight="1" x14ac:dyDescent="0.15">
      <c r="B47" s="1199"/>
      <c r="C47" s="1200"/>
      <c r="D47" s="85"/>
      <c r="E47" s="1205" t="s">
        <v>30</v>
      </c>
      <c r="F47" s="1205"/>
      <c r="G47" s="1205"/>
      <c r="H47" s="1206"/>
      <c r="I47" s="86" t="s">
        <v>482</v>
      </c>
      <c r="J47" s="87" t="s">
        <v>482</v>
      </c>
      <c r="K47" s="87" t="s">
        <v>482</v>
      </c>
      <c r="L47" s="87" t="s">
        <v>482</v>
      </c>
      <c r="M47" s="88" t="s">
        <v>482</v>
      </c>
    </row>
    <row r="48" spans="2:13" ht="27.75" customHeight="1" x14ac:dyDescent="0.15">
      <c r="B48" s="1201"/>
      <c r="C48" s="1202"/>
      <c r="D48" s="85"/>
      <c r="E48" s="1205" t="s">
        <v>31</v>
      </c>
      <c r="F48" s="1205"/>
      <c r="G48" s="1205"/>
      <c r="H48" s="1206"/>
      <c r="I48" s="86" t="s">
        <v>482</v>
      </c>
      <c r="J48" s="87" t="s">
        <v>482</v>
      </c>
      <c r="K48" s="87" t="s">
        <v>482</v>
      </c>
      <c r="L48" s="87" t="s">
        <v>482</v>
      </c>
      <c r="M48" s="88" t="s">
        <v>482</v>
      </c>
    </row>
    <row r="49" spans="2:13" ht="27.75" customHeight="1" x14ac:dyDescent="0.15">
      <c r="B49" s="1207" t="s">
        <v>32</v>
      </c>
      <c r="C49" s="1208"/>
      <c r="D49" s="89"/>
      <c r="E49" s="1205" t="s">
        <v>33</v>
      </c>
      <c r="F49" s="1205"/>
      <c r="G49" s="1205"/>
      <c r="H49" s="1206"/>
      <c r="I49" s="86">
        <v>1221</v>
      </c>
      <c r="J49" s="87">
        <v>1357</v>
      </c>
      <c r="K49" s="87">
        <v>1325</v>
      </c>
      <c r="L49" s="87">
        <v>1306</v>
      </c>
      <c r="M49" s="88">
        <v>1535</v>
      </c>
    </row>
    <row r="50" spans="2:13" ht="27.75" customHeight="1" x14ac:dyDescent="0.15">
      <c r="B50" s="1199"/>
      <c r="C50" s="1200"/>
      <c r="D50" s="85"/>
      <c r="E50" s="1205" t="s">
        <v>34</v>
      </c>
      <c r="F50" s="1205"/>
      <c r="G50" s="1205"/>
      <c r="H50" s="1206"/>
      <c r="I50" s="86">
        <v>33</v>
      </c>
      <c r="J50" s="87">
        <v>19</v>
      </c>
      <c r="K50" s="87">
        <v>14</v>
      </c>
      <c r="L50" s="87">
        <v>21</v>
      </c>
      <c r="M50" s="88">
        <v>5</v>
      </c>
    </row>
    <row r="51" spans="2:13" ht="27.75" customHeight="1" x14ac:dyDescent="0.15">
      <c r="B51" s="1201"/>
      <c r="C51" s="1202"/>
      <c r="D51" s="85"/>
      <c r="E51" s="1205" t="s">
        <v>35</v>
      </c>
      <c r="F51" s="1205"/>
      <c r="G51" s="1205"/>
      <c r="H51" s="1206"/>
      <c r="I51" s="86">
        <v>2292</v>
      </c>
      <c r="J51" s="87">
        <v>2217</v>
      </c>
      <c r="K51" s="87">
        <v>2258</v>
      </c>
      <c r="L51" s="87">
        <v>2081</v>
      </c>
      <c r="M51" s="88">
        <v>1890</v>
      </c>
    </row>
    <row r="52" spans="2:13" ht="27.75" customHeight="1" thickBot="1" x14ac:dyDescent="0.2">
      <c r="B52" s="1209" t="s">
        <v>20</v>
      </c>
      <c r="C52" s="1210"/>
      <c r="D52" s="90"/>
      <c r="E52" s="1211" t="s">
        <v>36</v>
      </c>
      <c r="F52" s="1211"/>
      <c r="G52" s="1211"/>
      <c r="H52" s="1212"/>
      <c r="I52" s="91">
        <v>133</v>
      </c>
      <c r="J52" s="92">
        <v>44</v>
      </c>
      <c r="K52" s="92">
        <v>-489</v>
      </c>
      <c r="L52" s="92">
        <v>-324</v>
      </c>
      <c r="M52" s="93">
        <v>-463</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t="13.5" hidden="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7" hidden="1" customHeight="1" x14ac:dyDescent="0.15"/>
    <row r="66" ht="13.7" hidden="1" customHeight="1" x14ac:dyDescent="0.15"/>
    <row r="67" ht="13.7" hidden="1" customHeight="1" x14ac:dyDescent="0.15"/>
    <row r="68" ht="13.7" hidden="1" customHeight="1" x14ac:dyDescent="0.15"/>
    <row r="69" ht="13.7" hidden="1" customHeight="1" x14ac:dyDescent="0.15"/>
    <row r="70" ht="13.7" hidden="1" customHeight="1" x14ac:dyDescent="0.15"/>
    <row r="71" ht="13.7" hidden="1" customHeight="1" x14ac:dyDescent="0.15"/>
    <row r="72" ht="13.7" hidden="1" customHeight="1" x14ac:dyDescent="0.15"/>
    <row r="73" ht="13.7" hidden="1" customHeight="1" x14ac:dyDescent="0.15"/>
    <row r="74" ht="13.7" hidden="1" customHeight="1" x14ac:dyDescent="0.15"/>
    <row r="75" ht="13.7" hidden="1" customHeight="1" x14ac:dyDescent="0.15"/>
    <row r="76" ht="13.7" hidden="1" customHeight="1" x14ac:dyDescent="0.15"/>
    <row r="77" ht="13.7" hidden="1" customHeight="1" x14ac:dyDescent="0.15"/>
    <row r="78" ht="13.7" hidden="1" customHeight="1" x14ac:dyDescent="0.15"/>
    <row r="79" ht="13.7" hidden="1" customHeight="1" x14ac:dyDescent="0.15"/>
    <row r="80" ht="13.7" hidden="1" customHeight="1" x14ac:dyDescent="0.15"/>
    <row r="81" ht="13.7" hidden="1" customHeight="1" x14ac:dyDescent="0.15"/>
    <row r="82" ht="13.7" hidden="1" customHeight="1" x14ac:dyDescent="0.15"/>
    <row r="83" ht="13.7" hidden="1" customHeight="1" x14ac:dyDescent="0.15"/>
    <row r="84" ht="13.7" hidden="1" customHeight="1" x14ac:dyDescent="0.15"/>
    <row r="85" ht="13.7"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7"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ht="13.5"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5"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5"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5"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5"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5"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5"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ht="13.5"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5"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ht="13.5"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5"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5"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5"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5"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5" x14ac:dyDescent="0.15">
      <c r="P19" s="244"/>
      <c r="Q19" s="244"/>
    </row>
    <row r="20" spans="1:259" ht="13.5"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1" t="s">
        <v>560</v>
      </c>
      <c r="I42" s="352"/>
      <c r="J42" s="352"/>
      <c r="K42" s="352"/>
      <c r="L42" s="244"/>
      <c r="M42" s="244"/>
      <c r="N42" s="244"/>
      <c r="O42" s="244"/>
    </row>
    <row r="43" spans="2:17" ht="13.5" x14ac:dyDescent="0.15">
      <c r="B43" s="248"/>
      <c r="C43" s="244"/>
      <c r="D43" s="244"/>
      <c r="E43" s="244"/>
      <c r="F43" s="244"/>
      <c r="G43" s="1213"/>
      <c r="H43" s="1214"/>
      <c r="I43" s="1214"/>
      <c r="J43" s="1214"/>
      <c r="K43" s="1214"/>
      <c r="L43" s="1214"/>
      <c r="M43" s="1214"/>
      <c r="N43" s="1214"/>
      <c r="O43" s="1215"/>
    </row>
    <row r="44" spans="2:17" ht="13.5" x14ac:dyDescent="0.15">
      <c r="B44" s="248"/>
      <c r="C44" s="244"/>
      <c r="D44" s="244"/>
      <c r="E44" s="244"/>
      <c r="F44" s="244"/>
      <c r="G44" s="1216"/>
      <c r="H44" s="1217"/>
      <c r="I44" s="1217"/>
      <c r="J44" s="1217"/>
      <c r="K44" s="1217"/>
      <c r="L44" s="1217"/>
      <c r="M44" s="1217"/>
      <c r="N44" s="1217"/>
      <c r="O44" s="1218"/>
    </row>
    <row r="45" spans="2:17" ht="13.5" x14ac:dyDescent="0.15">
      <c r="B45" s="248"/>
      <c r="C45" s="244"/>
      <c r="D45" s="244"/>
      <c r="E45" s="244"/>
      <c r="F45" s="244"/>
      <c r="G45" s="1216"/>
      <c r="H45" s="1217"/>
      <c r="I45" s="1217"/>
      <c r="J45" s="1217"/>
      <c r="K45" s="1217"/>
      <c r="L45" s="1217"/>
      <c r="M45" s="1217"/>
      <c r="N45" s="1217"/>
      <c r="O45" s="1218"/>
    </row>
    <row r="46" spans="2:17" ht="13.5" x14ac:dyDescent="0.15">
      <c r="B46" s="248"/>
      <c r="C46" s="244"/>
      <c r="D46" s="244"/>
      <c r="E46" s="244"/>
      <c r="F46" s="244"/>
      <c r="G46" s="1216"/>
      <c r="H46" s="1217"/>
      <c r="I46" s="1217"/>
      <c r="J46" s="1217"/>
      <c r="K46" s="1217"/>
      <c r="L46" s="1217"/>
      <c r="M46" s="1217"/>
      <c r="N46" s="1217"/>
      <c r="O46" s="1218"/>
    </row>
    <row r="47" spans="2:17" ht="13.5" x14ac:dyDescent="0.15">
      <c r="B47" s="248"/>
      <c r="C47" s="244"/>
      <c r="D47" s="244"/>
      <c r="E47" s="244"/>
      <c r="F47" s="244"/>
      <c r="G47" s="1219"/>
      <c r="H47" s="1220"/>
      <c r="I47" s="1220"/>
      <c r="J47" s="1220"/>
      <c r="K47" s="1220"/>
      <c r="L47" s="1220"/>
      <c r="M47" s="1220"/>
      <c r="N47" s="1220"/>
      <c r="O47" s="1221"/>
    </row>
    <row r="48" spans="2:17" ht="13.5" x14ac:dyDescent="0.15">
      <c r="B48" s="248"/>
      <c r="C48" s="244"/>
      <c r="D48" s="244"/>
      <c r="E48" s="244"/>
      <c r="F48" s="244"/>
      <c r="G48" s="244"/>
      <c r="H48" s="353"/>
      <c r="I48" s="353"/>
      <c r="J48" s="353"/>
    </row>
    <row r="49" spans="1:17" ht="13.5" x14ac:dyDescent="0.15">
      <c r="B49" s="248"/>
      <c r="C49" s="244"/>
      <c r="D49" s="244"/>
      <c r="E49" s="244"/>
      <c r="F49" s="244"/>
      <c r="G49" s="243" t="s">
        <v>561</v>
      </c>
    </row>
    <row r="50" spans="1:17" ht="13.5" x14ac:dyDescent="0.15">
      <c r="B50" s="248"/>
      <c r="C50" s="244"/>
      <c r="D50" s="244"/>
      <c r="E50" s="244"/>
      <c r="F50" s="244"/>
      <c r="G50" s="1222"/>
      <c r="H50" s="1223"/>
      <c r="I50" s="1223"/>
      <c r="J50" s="1224"/>
      <c r="K50" s="354" t="s">
        <v>522</v>
      </c>
      <c r="L50" s="354" t="s">
        <v>523</v>
      </c>
      <c r="M50" s="354" t="s">
        <v>524</v>
      </c>
      <c r="N50" s="354" t="s">
        <v>525</v>
      </c>
      <c r="O50" s="354" t="s">
        <v>526</v>
      </c>
    </row>
    <row r="51" spans="1:17" ht="13.5" x14ac:dyDescent="0.15">
      <c r="B51" s="248"/>
      <c r="C51" s="244"/>
      <c r="D51" s="244"/>
      <c r="E51" s="244"/>
      <c r="F51" s="244"/>
      <c r="G51" s="1225" t="s">
        <v>562</v>
      </c>
      <c r="H51" s="1226"/>
      <c r="I51" s="1231" t="s">
        <v>563</v>
      </c>
      <c r="J51" s="1231"/>
      <c r="K51" s="1233"/>
      <c r="L51" s="1233"/>
      <c r="M51" s="1233"/>
      <c r="N51" s="1233"/>
      <c r="O51" s="1233"/>
    </row>
    <row r="52" spans="1:17" ht="13.5" x14ac:dyDescent="0.15">
      <c r="B52" s="248"/>
      <c r="C52" s="244"/>
      <c r="D52" s="244"/>
      <c r="E52" s="244"/>
      <c r="F52" s="244"/>
      <c r="G52" s="1227"/>
      <c r="H52" s="1228"/>
      <c r="I52" s="1232"/>
      <c r="J52" s="1232"/>
      <c r="K52" s="1234"/>
      <c r="L52" s="1234"/>
      <c r="M52" s="1234"/>
      <c r="N52" s="1234"/>
      <c r="O52" s="1234"/>
    </row>
    <row r="53" spans="1:17" ht="13.5" x14ac:dyDescent="0.15">
      <c r="A53" s="355"/>
      <c r="B53" s="248"/>
      <c r="C53" s="244"/>
      <c r="D53" s="244"/>
      <c r="E53" s="244"/>
      <c r="F53" s="244"/>
      <c r="G53" s="1227"/>
      <c r="H53" s="1228"/>
      <c r="I53" s="1235" t="s">
        <v>564</v>
      </c>
      <c r="J53" s="1235"/>
      <c r="K53" s="1242"/>
      <c r="L53" s="1242"/>
      <c r="M53" s="1242"/>
      <c r="N53" s="1242"/>
      <c r="O53" s="1242"/>
    </row>
    <row r="54" spans="1:17" ht="13.5" x14ac:dyDescent="0.15">
      <c r="A54" s="355"/>
      <c r="B54" s="248"/>
      <c r="C54" s="244"/>
      <c r="D54" s="244"/>
      <c r="E54" s="244"/>
      <c r="F54" s="244"/>
      <c r="G54" s="1229"/>
      <c r="H54" s="1230"/>
      <c r="I54" s="1235"/>
      <c r="J54" s="1235"/>
      <c r="K54" s="1243"/>
      <c r="L54" s="1243"/>
      <c r="M54" s="1243"/>
      <c r="N54" s="1243"/>
      <c r="O54" s="1243"/>
    </row>
    <row r="55" spans="1:17" ht="13.5" x14ac:dyDescent="0.15">
      <c r="A55" s="355"/>
      <c r="B55" s="248"/>
      <c r="C55" s="244"/>
      <c r="D55" s="244"/>
      <c r="E55" s="244"/>
      <c r="F55" s="244"/>
      <c r="G55" s="1236" t="s">
        <v>565</v>
      </c>
      <c r="H55" s="1237"/>
      <c r="I55" s="1235" t="s">
        <v>563</v>
      </c>
      <c r="J55" s="1235"/>
      <c r="K55" s="1233"/>
      <c r="L55" s="1233"/>
      <c r="M55" s="1233"/>
      <c r="N55" s="1233"/>
      <c r="O55" s="1233"/>
    </row>
    <row r="56" spans="1:17" ht="13.5" x14ac:dyDescent="0.15">
      <c r="A56" s="355"/>
      <c r="B56" s="248"/>
      <c r="C56" s="244"/>
      <c r="D56" s="244"/>
      <c r="E56" s="244"/>
      <c r="F56" s="244"/>
      <c r="G56" s="1238"/>
      <c r="H56" s="1239"/>
      <c r="I56" s="1235"/>
      <c r="J56" s="1235"/>
      <c r="K56" s="1234"/>
      <c r="L56" s="1234"/>
      <c r="M56" s="1234"/>
      <c r="N56" s="1234"/>
      <c r="O56" s="1234"/>
    </row>
    <row r="57" spans="1:17" s="355" customFormat="1" ht="13.5" x14ac:dyDescent="0.15">
      <c r="B57" s="356"/>
      <c r="C57" s="352"/>
      <c r="D57" s="352"/>
      <c r="E57" s="352"/>
      <c r="F57" s="352"/>
      <c r="G57" s="1238"/>
      <c r="H57" s="1239"/>
      <c r="I57" s="1244" t="s">
        <v>564</v>
      </c>
      <c r="J57" s="1244"/>
      <c r="K57" s="1242"/>
      <c r="L57" s="1242"/>
      <c r="M57" s="1242"/>
      <c r="N57" s="1242"/>
      <c r="O57" s="1242"/>
      <c r="P57" s="357"/>
      <c r="Q57" s="356"/>
    </row>
    <row r="58" spans="1:17" s="355" customFormat="1" ht="13.5" x14ac:dyDescent="0.15">
      <c r="A58" s="243"/>
      <c r="B58" s="356"/>
      <c r="C58" s="352"/>
      <c r="D58" s="352"/>
      <c r="E58" s="352"/>
      <c r="F58" s="352"/>
      <c r="G58" s="1240"/>
      <c r="H58" s="1241"/>
      <c r="I58" s="1244"/>
      <c r="J58" s="1244"/>
      <c r="K58" s="1243"/>
      <c r="L58" s="1243"/>
      <c r="M58" s="1243"/>
      <c r="N58" s="1243"/>
      <c r="O58" s="1243"/>
      <c r="P58" s="357"/>
      <c r="Q58" s="356"/>
    </row>
    <row r="59" spans="1:17" s="355" customFormat="1" ht="13.5" x14ac:dyDescent="0.15">
      <c r="A59" s="243"/>
      <c r="B59" s="356"/>
      <c r="C59" s="352"/>
      <c r="D59" s="352"/>
      <c r="E59" s="352"/>
      <c r="F59" s="352"/>
      <c r="G59" s="352"/>
      <c r="H59" s="352"/>
      <c r="I59" s="352"/>
      <c r="J59" s="352"/>
      <c r="K59" s="358"/>
      <c r="L59" s="358"/>
      <c r="M59" s="358"/>
      <c r="N59" s="358"/>
      <c r="O59" s="358"/>
      <c r="P59" s="357"/>
      <c r="Q59" s="356"/>
    </row>
    <row r="60" spans="1:17" s="355" customFormat="1" ht="13.5" x14ac:dyDescent="0.15">
      <c r="A60" s="243"/>
      <c r="B60" s="356"/>
      <c r="C60" s="352"/>
      <c r="D60" s="352"/>
      <c r="E60" s="352"/>
      <c r="F60" s="352"/>
      <c r="G60" s="352"/>
      <c r="H60" s="352"/>
      <c r="I60" s="352"/>
      <c r="J60" s="352"/>
      <c r="K60" s="358"/>
      <c r="L60" s="358"/>
      <c r="M60" s="358"/>
      <c r="N60" s="358"/>
      <c r="O60" s="358"/>
      <c r="P60" s="357"/>
      <c r="Q60" s="356"/>
    </row>
    <row r="61" spans="1:17" s="355" customFormat="1" ht="13.5" x14ac:dyDescent="0.15">
      <c r="A61" s="243"/>
      <c r="B61" s="359"/>
      <c r="C61" s="360"/>
      <c r="D61" s="360"/>
      <c r="E61" s="360"/>
      <c r="F61" s="360"/>
      <c r="G61" s="360"/>
      <c r="H61" s="360"/>
      <c r="I61" s="360"/>
      <c r="J61" s="360"/>
      <c r="K61" s="360"/>
      <c r="L61" s="360"/>
      <c r="M61" s="361"/>
      <c r="N61" s="361"/>
      <c r="O61" s="361"/>
      <c r="P61" s="362"/>
      <c r="Q61" s="356"/>
    </row>
    <row r="62" spans="1:17" ht="13.5"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ht="13.5" x14ac:dyDescent="0.15">
      <c r="B64" s="248"/>
      <c r="C64" s="244"/>
      <c r="D64" s="244"/>
      <c r="E64" s="244"/>
      <c r="F64" s="244"/>
      <c r="G64" s="351" t="s">
        <v>560</v>
      </c>
      <c r="I64" s="352"/>
      <c r="J64" s="352"/>
      <c r="K64" s="352"/>
      <c r="L64" s="244"/>
      <c r="M64" s="244"/>
      <c r="N64" s="244"/>
      <c r="O64" s="244"/>
    </row>
    <row r="65" spans="2:30" ht="13.5" x14ac:dyDescent="0.15">
      <c r="B65" s="248"/>
      <c r="C65" s="244"/>
      <c r="D65" s="244"/>
      <c r="E65" s="244"/>
      <c r="F65" s="244"/>
      <c r="G65" s="1245" t="s">
        <v>567</v>
      </c>
      <c r="H65" s="1214"/>
      <c r="I65" s="1214"/>
      <c r="J65" s="1214"/>
      <c r="K65" s="1214"/>
      <c r="L65" s="1214"/>
      <c r="M65" s="1214"/>
      <c r="N65" s="1214"/>
      <c r="O65" s="1215"/>
    </row>
    <row r="66" spans="2:30" ht="13.5" x14ac:dyDescent="0.15">
      <c r="B66" s="248"/>
      <c r="C66" s="244"/>
      <c r="D66" s="244"/>
      <c r="E66" s="244"/>
      <c r="F66" s="244"/>
      <c r="G66" s="1216"/>
      <c r="H66" s="1217"/>
      <c r="I66" s="1217"/>
      <c r="J66" s="1217"/>
      <c r="K66" s="1217"/>
      <c r="L66" s="1217"/>
      <c r="M66" s="1217"/>
      <c r="N66" s="1217"/>
      <c r="O66" s="1218"/>
    </row>
    <row r="67" spans="2:30" ht="13.5" x14ac:dyDescent="0.15">
      <c r="B67" s="248"/>
      <c r="C67" s="244"/>
      <c r="D67" s="244"/>
      <c r="E67" s="244"/>
      <c r="F67" s="244"/>
      <c r="G67" s="1216"/>
      <c r="H67" s="1217"/>
      <c r="I67" s="1217"/>
      <c r="J67" s="1217"/>
      <c r="K67" s="1217"/>
      <c r="L67" s="1217"/>
      <c r="M67" s="1217"/>
      <c r="N67" s="1217"/>
      <c r="O67" s="1218"/>
    </row>
    <row r="68" spans="2:30" ht="13.5" x14ac:dyDescent="0.15">
      <c r="B68" s="248"/>
      <c r="C68" s="244"/>
      <c r="D68" s="244"/>
      <c r="E68" s="244"/>
      <c r="F68" s="244"/>
      <c r="G68" s="1216"/>
      <c r="H68" s="1217"/>
      <c r="I68" s="1217"/>
      <c r="J68" s="1217"/>
      <c r="K68" s="1217"/>
      <c r="L68" s="1217"/>
      <c r="M68" s="1217"/>
      <c r="N68" s="1217"/>
      <c r="O68" s="1218"/>
    </row>
    <row r="69" spans="2:30" ht="13.5" x14ac:dyDescent="0.15">
      <c r="B69" s="248"/>
      <c r="C69" s="244"/>
      <c r="D69" s="244"/>
      <c r="E69" s="244"/>
      <c r="F69" s="244"/>
      <c r="G69" s="1219"/>
      <c r="H69" s="1220"/>
      <c r="I69" s="1220"/>
      <c r="J69" s="1220"/>
      <c r="K69" s="1220"/>
      <c r="L69" s="1220"/>
      <c r="M69" s="1220"/>
      <c r="N69" s="1220"/>
      <c r="O69" s="1221"/>
    </row>
    <row r="70" spans="2:30" ht="13.5" x14ac:dyDescent="0.15">
      <c r="B70" s="248"/>
      <c r="C70" s="244"/>
      <c r="D70" s="244"/>
      <c r="E70" s="244"/>
      <c r="F70" s="244"/>
      <c r="G70" s="244"/>
      <c r="H70" s="363"/>
      <c r="I70" s="363"/>
      <c r="J70" s="364"/>
      <c r="K70" s="364"/>
      <c r="L70" s="365"/>
      <c r="M70" s="364"/>
      <c r="N70" s="365"/>
      <c r="O70" s="366"/>
    </row>
    <row r="71" spans="2:30" ht="13.5" x14ac:dyDescent="0.15">
      <c r="B71" s="248"/>
      <c r="C71" s="244"/>
      <c r="D71" s="244"/>
      <c r="E71" s="244"/>
      <c r="F71" s="244"/>
      <c r="G71" s="367" t="s">
        <v>568</v>
      </c>
      <c r="I71" s="368"/>
      <c r="J71" s="364"/>
      <c r="K71" s="364"/>
      <c r="L71" s="365"/>
      <c r="M71" s="364"/>
      <c r="N71" s="365"/>
      <c r="O71" s="366"/>
    </row>
    <row r="72" spans="2:30" ht="13.5" x14ac:dyDescent="0.15">
      <c r="B72" s="248"/>
      <c r="C72" s="244"/>
      <c r="D72" s="244"/>
      <c r="E72" s="244"/>
      <c r="F72" s="244"/>
      <c r="G72" s="1222"/>
      <c r="H72" s="1223"/>
      <c r="I72" s="1223"/>
      <c r="J72" s="1224"/>
      <c r="K72" s="354" t="s">
        <v>522</v>
      </c>
      <c r="L72" s="354" t="s">
        <v>523</v>
      </c>
      <c r="M72" s="354" t="s">
        <v>524</v>
      </c>
      <c r="N72" s="354" t="s">
        <v>525</v>
      </c>
      <c r="O72" s="354" t="s">
        <v>526</v>
      </c>
    </row>
    <row r="73" spans="2:30" ht="13.5" x14ac:dyDescent="0.15">
      <c r="B73" s="248"/>
      <c r="C73" s="244"/>
      <c r="D73" s="244"/>
      <c r="E73" s="244"/>
      <c r="F73" s="244"/>
      <c r="G73" s="1225" t="s">
        <v>562</v>
      </c>
      <c r="H73" s="1226"/>
      <c r="I73" s="1231" t="s">
        <v>563</v>
      </c>
      <c r="J73" s="1231"/>
      <c r="K73" s="1246">
        <v>13.9</v>
      </c>
      <c r="L73" s="1246">
        <v>4.7</v>
      </c>
      <c r="M73" s="1234"/>
      <c r="N73" s="1234"/>
      <c r="O73" s="1234"/>
      <c r="S73" s="243">
        <v>9.9</v>
      </c>
    </row>
    <row r="74" spans="2:30" ht="13.5" x14ac:dyDescent="0.15">
      <c r="B74" s="248"/>
      <c r="C74" s="244"/>
      <c r="D74" s="244"/>
      <c r="E74" s="244"/>
      <c r="F74" s="244"/>
      <c r="G74" s="1227"/>
      <c r="H74" s="1228"/>
      <c r="I74" s="1232"/>
      <c r="J74" s="1232"/>
      <c r="K74" s="1246"/>
      <c r="L74" s="1246"/>
      <c r="M74" s="1234"/>
      <c r="N74" s="1234"/>
      <c r="O74" s="1234"/>
    </row>
    <row r="75" spans="2:30" ht="13.5" x14ac:dyDescent="0.15">
      <c r="B75" s="248"/>
      <c r="C75" s="244"/>
      <c r="D75" s="244"/>
      <c r="E75" s="244"/>
      <c r="F75" s="244"/>
      <c r="G75" s="1227"/>
      <c r="H75" s="1228"/>
      <c r="I75" s="1235" t="s">
        <v>569</v>
      </c>
      <c r="J75" s="1235"/>
      <c r="K75" s="1247">
        <v>19.5</v>
      </c>
      <c r="L75" s="1247">
        <v>16.8</v>
      </c>
      <c r="M75" s="1247">
        <v>14.5</v>
      </c>
      <c r="N75" s="1247">
        <v>11.7</v>
      </c>
      <c r="O75" s="1247">
        <v>8.1</v>
      </c>
      <c r="U75" s="243">
        <v>81.2</v>
      </c>
      <c r="W75" s="243">
        <v>87.2</v>
      </c>
      <c r="Y75" s="243">
        <v>99.8</v>
      </c>
      <c r="AA75" s="243">
        <v>109.5</v>
      </c>
      <c r="AC75" s="243">
        <v>115.2</v>
      </c>
    </row>
    <row r="76" spans="2:30" ht="13.5" x14ac:dyDescent="0.15">
      <c r="B76" s="248"/>
      <c r="C76" s="244"/>
      <c r="D76" s="244"/>
      <c r="E76" s="244"/>
      <c r="F76" s="244"/>
      <c r="G76" s="1229"/>
      <c r="H76" s="1230"/>
      <c r="I76" s="1235"/>
      <c r="J76" s="1235"/>
      <c r="K76" s="1243"/>
      <c r="L76" s="1243"/>
      <c r="M76" s="1243"/>
      <c r="N76" s="1243"/>
      <c r="O76" s="1243"/>
    </row>
    <row r="77" spans="2:30" ht="13.5" x14ac:dyDescent="0.15">
      <c r="B77" s="248"/>
      <c r="C77" s="244"/>
      <c r="D77" s="244"/>
      <c r="E77" s="244"/>
      <c r="F77" s="244"/>
      <c r="G77" s="1236" t="s">
        <v>565</v>
      </c>
      <c r="H77" s="1237"/>
      <c r="I77" s="1235" t="s">
        <v>563</v>
      </c>
      <c r="J77" s="1235"/>
      <c r="K77" s="1246">
        <v>0</v>
      </c>
      <c r="L77" s="1246">
        <v>0</v>
      </c>
      <c r="M77" s="1234">
        <v>0</v>
      </c>
      <c r="N77" s="1234">
        <v>0</v>
      </c>
      <c r="O77" s="1234">
        <v>0</v>
      </c>
      <c r="R77" s="243">
        <v>12.3</v>
      </c>
      <c r="T77" s="243">
        <v>11.1</v>
      </c>
    </row>
    <row r="78" spans="2:30" ht="13.5" x14ac:dyDescent="0.15">
      <c r="B78" s="248"/>
      <c r="C78" s="244"/>
      <c r="D78" s="244"/>
      <c r="E78" s="244"/>
      <c r="F78" s="244"/>
      <c r="G78" s="1238"/>
      <c r="H78" s="1239"/>
      <c r="I78" s="1235"/>
      <c r="J78" s="1235"/>
      <c r="K78" s="1246"/>
      <c r="L78" s="1246"/>
      <c r="M78" s="1234"/>
      <c r="N78" s="1234"/>
      <c r="O78" s="1234"/>
    </row>
    <row r="79" spans="2:30" ht="13.5" x14ac:dyDescent="0.15">
      <c r="B79" s="248"/>
      <c r="C79" s="244"/>
      <c r="D79" s="244"/>
      <c r="E79" s="244"/>
      <c r="F79" s="244"/>
      <c r="G79" s="1238"/>
      <c r="H79" s="1239"/>
      <c r="I79" s="1248" t="s">
        <v>569</v>
      </c>
      <c r="J79" s="1244"/>
      <c r="K79" s="1249">
        <v>10.8</v>
      </c>
      <c r="L79" s="1249">
        <v>9.6999999999999993</v>
      </c>
      <c r="M79" s="1249">
        <v>8.6</v>
      </c>
      <c r="N79" s="1249">
        <v>7.7</v>
      </c>
      <c r="O79" s="1249">
        <v>7.2</v>
      </c>
      <c r="V79" s="243">
        <v>53.5</v>
      </c>
      <c r="X79" s="243">
        <v>48.2</v>
      </c>
      <c r="Z79" s="243">
        <v>34.200000000000003</v>
      </c>
      <c r="AB79" s="243">
        <v>30.3</v>
      </c>
      <c r="AD79" s="243">
        <v>28.9</v>
      </c>
    </row>
    <row r="80" spans="2:30" ht="13.5" x14ac:dyDescent="0.15">
      <c r="B80" s="248"/>
      <c r="C80" s="244"/>
      <c r="D80" s="244"/>
      <c r="E80" s="244"/>
      <c r="F80" s="244"/>
      <c r="G80" s="1240"/>
      <c r="H80" s="1241"/>
      <c r="I80" s="1244"/>
      <c r="J80" s="1244"/>
      <c r="K80" s="1249"/>
      <c r="L80" s="1249"/>
      <c r="M80" s="1249"/>
      <c r="N80" s="1249"/>
      <c r="O80" s="1249"/>
    </row>
    <row r="81" spans="2:17" ht="13.5"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71"/>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7" hidden="1" customHeight="1" x14ac:dyDescent="0.15">
      <c r="B92" s="244"/>
      <c r="C92" s="244"/>
      <c r="D92" s="244"/>
      <c r="E92" s="244"/>
      <c r="F92" s="244"/>
      <c r="G92" s="244"/>
      <c r="H92" s="244"/>
      <c r="I92" s="244"/>
      <c r="J92" s="244"/>
      <c r="K92" s="244"/>
      <c r="L92" s="244"/>
      <c r="M92" s="244"/>
      <c r="N92" s="244"/>
      <c r="O92" s="244"/>
      <c r="P92" s="244"/>
      <c r="Q92" s="244"/>
    </row>
    <row r="93" spans="2:17" ht="13.7" hidden="1" customHeight="1" x14ac:dyDescent="0.15">
      <c r="B93" s="244"/>
      <c r="C93" s="244"/>
      <c r="D93" s="244"/>
      <c r="E93" s="244"/>
      <c r="F93" s="244"/>
      <c r="G93" s="244"/>
      <c r="H93" s="244"/>
      <c r="I93" s="244"/>
      <c r="J93" s="244"/>
      <c r="K93" s="244"/>
      <c r="L93" s="244"/>
      <c r="M93" s="244"/>
      <c r="N93" s="244"/>
      <c r="O93" s="244"/>
      <c r="P93" s="244"/>
      <c r="Q93" s="244"/>
    </row>
    <row r="94" spans="2:17" ht="13.7" hidden="1" customHeight="1" x14ac:dyDescent="0.15">
      <c r="B94" s="244"/>
      <c r="C94" s="244"/>
      <c r="D94" s="244"/>
      <c r="E94" s="244"/>
      <c r="F94" s="244"/>
      <c r="G94" s="244"/>
      <c r="H94" s="244"/>
      <c r="I94" s="244"/>
      <c r="J94" s="244"/>
      <c r="K94" s="244"/>
      <c r="L94" s="244"/>
      <c r="M94" s="244"/>
      <c r="N94" s="244"/>
      <c r="O94" s="244"/>
      <c r="P94" s="244"/>
      <c r="Q94" s="244"/>
    </row>
    <row r="95" spans="2:17" ht="13.7" hidden="1" customHeight="1" x14ac:dyDescent="0.15">
      <c r="B95" s="244"/>
      <c r="C95" s="244"/>
      <c r="D95" s="244"/>
      <c r="E95" s="244"/>
      <c r="F95" s="244"/>
      <c r="G95" s="244"/>
      <c r="H95" s="244"/>
      <c r="I95" s="244"/>
      <c r="J95" s="244"/>
      <c r="K95" s="244"/>
      <c r="L95" s="244"/>
      <c r="M95" s="244"/>
      <c r="N95" s="244"/>
      <c r="O95" s="244"/>
      <c r="P95" s="244"/>
      <c r="Q95" s="244"/>
    </row>
    <row r="96" spans="2:17" ht="13.7" hidden="1" customHeight="1" x14ac:dyDescent="0.15">
      <c r="B96" s="244"/>
      <c r="C96" s="244"/>
      <c r="D96" s="244"/>
      <c r="E96" s="244"/>
      <c r="F96" s="244"/>
      <c r="G96" s="244"/>
      <c r="H96" s="244"/>
      <c r="I96" s="244"/>
      <c r="J96" s="244"/>
      <c r="K96" s="244"/>
      <c r="L96" s="244"/>
      <c r="M96" s="244"/>
      <c r="N96" s="244"/>
      <c r="O96" s="244"/>
      <c r="P96" s="244"/>
      <c r="Q96" s="244"/>
    </row>
    <row r="97" spans="2:17" ht="13.7" hidden="1" customHeight="1" x14ac:dyDescent="0.15">
      <c r="B97" s="244"/>
      <c r="C97" s="244"/>
      <c r="D97" s="244"/>
      <c r="E97" s="244"/>
      <c r="F97" s="244"/>
      <c r="G97" s="244"/>
      <c r="H97" s="244"/>
      <c r="I97" s="244"/>
      <c r="J97" s="244"/>
      <c r="K97" s="244"/>
      <c r="L97" s="244"/>
      <c r="M97" s="244"/>
      <c r="N97" s="244"/>
      <c r="O97" s="244"/>
      <c r="P97" s="244"/>
      <c r="Q97" s="244"/>
    </row>
    <row r="98" spans="2:17" ht="13.7" hidden="1" customHeight="1" x14ac:dyDescent="0.15">
      <c r="B98" s="244"/>
      <c r="C98" s="244"/>
      <c r="D98" s="244"/>
      <c r="E98" s="244"/>
      <c r="F98" s="244"/>
      <c r="G98" s="244"/>
      <c r="H98" s="244"/>
      <c r="I98" s="244"/>
      <c r="J98" s="244"/>
      <c r="K98" s="244"/>
      <c r="L98" s="244"/>
      <c r="M98" s="244"/>
      <c r="N98" s="244"/>
      <c r="O98" s="244"/>
      <c r="P98" s="244"/>
      <c r="Q98" s="244"/>
    </row>
    <row r="99" spans="2:17" ht="13.7" hidden="1" customHeight="1" x14ac:dyDescent="0.15">
      <c r="B99" s="244"/>
      <c r="C99" s="244"/>
      <c r="D99" s="244"/>
      <c r="E99" s="244"/>
      <c r="F99" s="244"/>
      <c r="G99" s="244"/>
      <c r="H99" s="244"/>
      <c r="I99" s="244"/>
      <c r="J99" s="244"/>
      <c r="K99" s="244"/>
      <c r="L99" s="244"/>
      <c r="M99" s="244"/>
      <c r="N99" s="244"/>
      <c r="O99" s="244"/>
      <c r="P99" s="244"/>
      <c r="Q99" s="244"/>
    </row>
    <row r="100" spans="2:17" ht="13.7" hidden="1" customHeight="1" x14ac:dyDescent="0.15">
      <c r="B100" s="244"/>
      <c r="C100" s="244"/>
      <c r="D100" s="244"/>
      <c r="E100" s="244"/>
      <c r="F100" s="244"/>
      <c r="G100" s="244"/>
      <c r="H100" s="244"/>
      <c r="I100" s="244"/>
      <c r="J100" s="244"/>
      <c r="K100" s="244"/>
      <c r="L100" s="244"/>
      <c r="M100" s="244"/>
      <c r="N100" s="244"/>
      <c r="O100" s="244"/>
      <c r="P100" s="244"/>
      <c r="Q100" s="244"/>
    </row>
    <row r="101" spans="2:17" ht="13.7" hidden="1" customHeight="1" x14ac:dyDescent="0.15">
      <c r="B101" s="244"/>
      <c r="C101" s="244"/>
      <c r="D101" s="244"/>
      <c r="E101" s="244"/>
      <c r="F101" s="244"/>
      <c r="G101" s="244"/>
      <c r="H101" s="244"/>
      <c r="I101" s="244"/>
      <c r="J101" s="244"/>
      <c r="K101" s="244"/>
      <c r="L101" s="244"/>
      <c r="M101" s="244"/>
      <c r="N101" s="244"/>
      <c r="O101" s="244"/>
      <c r="P101" s="244"/>
      <c r="Q101" s="244"/>
    </row>
    <row r="102" spans="2:17" ht="13.7" hidden="1" customHeight="1" x14ac:dyDescent="0.15">
      <c r="B102" s="244"/>
      <c r="C102" s="244"/>
      <c r="D102" s="244"/>
      <c r="E102" s="244"/>
      <c r="F102" s="244"/>
      <c r="G102" s="244"/>
      <c r="H102" s="244"/>
      <c r="I102" s="244"/>
      <c r="J102" s="244"/>
      <c r="K102" s="244"/>
      <c r="L102" s="244"/>
      <c r="M102" s="244"/>
      <c r="N102" s="244"/>
      <c r="O102" s="244"/>
      <c r="P102" s="244"/>
      <c r="Q102" s="244"/>
    </row>
    <row r="103" spans="2:17" ht="13.7" hidden="1" customHeight="1" x14ac:dyDescent="0.15">
      <c r="B103" s="244"/>
      <c r="C103" s="244"/>
      <c r="D103" s="244"/>
      <c r="E103" s="244"/>
      <c r="F103" s="244"/>
      <c r="G103" s="244"/>
      <c r="H103" s="244"/>
      <c r="I103" s="244"/>
      <c r="J103" s="244"/>
      <c r="K103" s="244"/>
      <c r="L103" s="244"/>
      <c r="M103" s="244"/>
      <c r="N103" s="244"/>
      <c r="O103" s="244"/>
      <c r="P103" s="244"/>
      <c r="Q103" s="244"/>
    </row>
    <row r="104" spans="2:17" ht="13.7" hidden="1" customHeight="1" x14ac:dyDescent="0.15">
      <c r="B104" s="244"/>
      <c r="C104" s="244"/>
      <c r="D104" s="244"/>
      <c r="E104" s="244"/>
      <c r="F104" s="244"/>
      <c r="G104" s="244"/>
      <c r="H104" s="244"/>
      <c r="I104" s="244"/>
      <c r="J104" s="244"/>
      <c r="K104" s="244"/>
      <c r="L104" s="244"/>
      <c r="M104" s="244"/>
      <c r="N104" s="244"/>
      <c r="O104" s="244"/>
      <c r="P104" s="244"/>
      <c r="Q104" s="244"/>
    </row>
    <row r="105" spans="2:17" ht="13.7" hidden="1" customHeight="1" x14ac:dyDescent="0.15">
      <c r="B105" s="244"/>
      <c r="C105" s="244"/>
      <c r="D105" s="244"/>
      <c r="E105" s="244"/>
      <c r="F105" s="244"/>
      <c r="G105" s="244"/>
      <c r="H105" s="244"/>
      <c r="I105" s="244"/>
      <c r="J105" s="244"/>
      <c r="K105" s="244"/>
      <c r="L105" s="244"/>
      <c r="M105" s="244"/>
      <c r="N105" s="244"/>
      <c r="O105" s="244"/>
      <c r="P105" s="244"/>
      <c r="Q105" s="244"/>
    </row>
    <row r="106" spans="2:17" ht="13.7" hidden="1" customHeight="1" x14ac:dyDescent="0.15">
      <c r="B106" s="244"/>
      <c r="C106" s="244"/>
      <c r="D106" s="244"/>
      <c r="E106" s="244"/>
      <c r="F106" s="244"/>
      <c r="G106" s="244"/>
      <c r="H106" s="244"/>
      <c r="I106" s="244"/>
      <c r="J106" s="244"/>
      <c r="K106" s="244"/>
      <c r="L106" s="244"/>
      <c r="M106" s="244"/>
      <c r="N106" s="244"/>
      <c r="O106" s="244"/>
      <c r="P106" s="244"/>
      <c r="Q106" s="244"/>
    </row>
    <row r="107" spans="2:17" ht="13.7" hidden="1" customHeight="1" x14ac:dyDescent="0.15">
      <c r="B107" s="244"/>
      <c r="C107" s="244"/>
      <c r="D107" s="244"/>
      <c r="E107" s="244"/>
      <c r="F107" s="244"/>
      <c r="G107" s="244"/>
      <c r="H107" s="244"/>
      <c r="I107" s="244"/>
      <c r="J107" s="244"/>
      <c r="K107" s="244"/>
      <c r="L107" s="244"/>
      <c r="M107" s="244"/>
      <c r="N107" s="244"/>
      <c r="O107" s="244"/>
      <c r="P107" s="244"/>
      <c r="Q107" s="244"/>
    </row>
    <row r="108" spans="2:17" ht="13.7" hidden="1" customHeight="1" x14ac:dyDescent="0.15">
      <c r="B108" s="244"/>
      <c r="C108" s="244"/>
      <c r="D108" s="244"/>
      <c r="E108" s="244"/>
      <c r="F108" s="244"/>
      <c r="G108" s="244"/>
      <c r="H108" s="244"/>
      <c r="I108" s="244"/>
      <c r="J108" s="244"/>
      <c r="K108" s="244"/>
      <c r="L108" s="244"/>
      <c r="M108" s="244"/>
      <c r="N108" s="244"/>
      <c r="O108" s="244"/>
      <c r="P108" s="244"/>
      <c r="Q108" s="244"/>
    </row>
    <row r="109" spans="2:17" ht="13.7" hidden="1" customHeight="1" x14ac:dyDescent="0.15">
      <c r="B109" s="244"/>
      <c r="C109" s="244"/>
      <c r="D109" s="244"/>
      <c r="E109" s="244"/>
      <c r="F109" s="244"/>
      <c r="G109" s="244"/>
      <c r="H109" s="244"/>
      <c r="I109" s="244"/>
      <c r="J109" s="244"/>
      <c r="K109" s="244"/>
      <c r="L109" s="244"/>
      <c r="M109" s="244"/>
      <c r="N109" s="244"/>
      <c r="O109" s="244"/>
      <c r="P109" s="244"/>
      <c r="Q109" s="244"/>
    </row>
    <row r="110" spans="2:17" ht="13.7" hidden="1" customHeight="1" x14ac:dyDescent="0.15">
      <c r="B110" s="244"/>
      <c r="C110" s="244"/>
      <c r="D110" s="244"/>
      <c r="E110" s="244"/>
      <c r="F110" s="244"/>
      <c r="G110" s="244"/>
      <c r="H110" s="244"/>
      <c r="I110" s="244"/>
      <c r="J110" s="244"/>
      <c r="K110" s="244"/>
      <c r="L110" s="244"/>
      <c r="M110" s="244"/>
      <c r="N110" s="244"/>
      <c r="O110" s="244"/>
      <c r="P110" s="244"/>
      <c r="Q110" s="244"/>
    </row>
    <row r="111" spans="2:17" ht="13.7" hidden="1" customHeight="1" x14ac:dyDescent="0.15">
      <c r="B111" s="244"/>
      <c r="C111" s="244"/>
      <c r="D111" s="244"/>
      <c r="E111" s="244"/>
      <c r="F111" s="244"/>
      <c r="G111" s="244"/>
      <c r="H111" s="244"/>
      <c r="I111" s="244"/>
      <c r="J111" s="244"/>
      <c r="K111" s="244"/>
      <c r="L111" s="244"/>
      <c r="M111" s="244"/>
      <c r="N111" s="244"/>
      <c r="O111" s="244"/>
      <c r="P111" s="244"/>
      <c r="Q111" s="244"/>
    </row>
    <row r="112" spans="2:17" ht="13.7" hidden="1" customHeight="1" x14ac:dyDescent="0.15">
      <c r="B112" s="244"/>
      <c r="C112" s="244"/>
      <c r="D112" s="244"/>
      <c r="E112" s="244"/>
      <c r="F112" s="244"/>
      <c r="G112" s="244"/>
      <c r="H112" s="244"/>
      <c r="I112" s="244"/>
      <c r="J112" s="244"/>
      <c r="K112" s="244"/>
      <c r="L112" s="244"/>
      <c r="M112" s="244"/>
      <c r="N112" s="244"/>
      <c r="O112" s="244"/>
      <c r="P112" s="244"/>
      <c r="Q112" s="244"/>
    </row>
    <row r="113" spans="2:17" ht="13.7" hidden="1" customHeight="1" x14ac:dyDescent="0.15">
      <c r="B113" s="244"/>
      <c r="C113" s="244"/>
      <c r="D113" s="244"/>
      <c r="E113" s="244"/>
      <c r="F113" s="244"/>
      <c r="G113" s="244"/>
      <c r="H113" s="244"/>
      <c r="I113" s="244"/>
      <c r="J113" s="244"/>
      <c r="K113" s="244"/>
      <c r="L113" s="244"/>
      <c r="M113" s="244"/>
      <c r="N113" s="244"/>
      <c r="O113" s="244"/>
      <c r="P113" s="244"/>
      <c r="Q113" s="244"/>
    </row>
    <row r="114" spans="2:17" ht="13.7" hidden="1" customHeight="1" x14ac:dyDescent="0.15">
      <c r="B114" s="244"/>
      <c r="C114" s="244"/>
      <c r="D114" s="244"/>
      <c r="E114" s="244"/>
      <c r="F114" s="244"/>
      <c r="G114" s="244"/>
      <c r="H114" s="244"/>
      <c r="I114" s="244"/>
      <c r="J114" s="244"/>
      <c r="K114" s="244"/>
      <c r="L114" s="244"/>
      <c r="M114" s="244"/>
      <c r="N114" s="244"/>
      <c r="O114" s="244"/>
      <c r="P114" s="244"/>
      <c r="Q114" s="244"/>
    </row>
    <row r="115" spans="2:17" ht="13.7" hidden="1" customHeight="1" x14ac:dyDescent="0.15">
      <c r="B115" s="244"/>
      <c r="C115" s="244"/>
      <c r="D115" s="244"/>
      <c r="E115" s="244"/>
      <c r="F115" s="244"/>
      <c r="G115" s="244"/>
      <c r="H115" s="244"/>
      <c r="I115" s="244"/>
      <c r="J115" s="244"/>
      <c r="K115" s="244"/>
      <c r="L115" s="244"/>
      <c r="M115" s="244"/>
      <c r="N115" s="244"/>
      <c r="O115" s="244"/>
      <c r="P115" s="244"/>
      <c r="Q115" s="244"/>
    </row>
    <row r="116" spans="2:17" ht="13.7" hidden="1" customHeight="1" x14ac:dyDescent="0.15">
      <c r="B116" s="244"/>
      <c r="C116" s="244"/>
      <c r="D116" s="244"/>
      <c r="E116" s="244"/>
      <c r="F116" s="244"/>
      <c r="G116" s="244"/>
      <c r="H116" s="244"/>
      <c r="I116" s="244"/>
      <c r="J116" s="244"/>
      <c r="K116" s="244"/>
      <c r="L116" s="244"/>
      <c r="M116" s="244"/>
      <c r="N116" s="244"/>
      <c r="O116" s="244"/>
      <c r="P116" s="244"/>
      <c r="Q116" s="244"/>
    </row>
    <row r="117" spans="2:17" ht="13.7" hidden="1" customHeight="1" x14ac:dyDescent="0.15">
      <c r="B117" s="244"/>
      <c r="C117" s="244"/>
      <c r="D117" s="244"/>
      <c r="E117" s="244"/>
      <c r="F117" s="244"/>
      <c r="G117" s="244"/>
      <c r="H117" s="244"/>
      <c r="I117" s="244"/>
      <c r="J117" s="244"/>
      <c r="K117" s="244"/>
      <c r="L117" s="244"/>
      <c r="M117" s="244"/>
      <c r="N117" s="244"/>
      <c r="O117" s="244"/>
      <c r="P117" s="244"/>
      <c r="Q117" s="244"/>
    </row>
    <row r="118" spans="2:17" ht="13.7" hidden="1" customHeight="1" x14ac:dyDescent="0.15">
      <c r="B118" s="244"/>
      <c r="C118" s="244"/>
      <c r="D118" s="244"/>
      <c r="E118" s="244"/>
      <c r="F118" s="244"/>
      <c r="G118" s="244"/>
      <c r="H118" s="244"/>
      <c r="I118" s="244"/>
      <c r="J118" s="244"/>
      <c r="K118" s="244"/>
      <c r="L118" s="244"/>
      <c r="M118" s="244"/>
      <c r="N118" s="244"/>
      <c r="O118" s="244"/>
      <c r="P118" s="244"/>
      <c r="Q118" s="244"/>
    </row>
    <row r="119" spans="2:17" ht="13.7" hidden="1" customHeight="1" x14ac:dyDescent="0.15">
      <c r="B119" s="244"/>
      <c r="C119" s="244"/>
      <c r="D119" s="244"/>
      <c r="E119" s="244"/>
      <c r="F119" s="244"/>
      <c r="G119" s="244"/>
      <c r="H119" s="244"/>
      <c r="I119" s="244"/>
      <c r="J119" s="244"/>
      <c r="K119" s="244"/>
      <c r="L119" s="244"/>
      <c r="M119" s="244"/>
      <c r="N119" s="244"/>
      <c r="O119" s="244"/>
      <c r="P119" s="244"/>
      <c r="Q119" s="244"/>
    </row>
    <row r="120" spans="2:17" ht="13.7" hidden="1" customHeight="1" x14ac:dyDescent="0.15">
      <c r="B120" s="244"/>
      <c r="C120" s="244"/>
      <c r="D120" s="244"/>
      <c r="E120" s="244"/>
      <c r="F120" s="244"/>
      <c r="G120" s="244"/>
      <c r="H120" s="244"/>
      <c r="I120" s="244"/>
      <c r="J120" s="244"/>
      <c r="K120" s="244"/>
      <c r="L120" s="244"/>
      <c r="M120" s="244"/>
      <c r="N120" s="244"/>
      <c r="O120" s="244"/>
      <c r="P120" s="244"/>
      <c r="Q120" s="244"/>
    </row>
    <row r="121" spans="2:17" ht="13.7" hidden="1" customHeight="1" x14ac:dyDescent="0.15">
      <c r="B121" s="244"/>
      <c r="C121" s="244"/>
      <c r="D121" s="244"/>
      <c r="E121" s="244"/>
      <c r="F121" s="244"/>
      <c r="G121" s="244"/>
      <c r="H121" s="244"/>
      <c r="I121" s="244"/>
      <c r="J121" s="244"/>
      <c r="K121" s="244"/>
      <c r="L121" s="244"/>
      <c r="M121" s="244"/>
      <c r="N121" s="244"/>
      <c r="O121" s="244"/>
      <c r="P121" s="244"/>
      <c r="Q121" s="244"/>
    </row>
    <row r="122" spans="2:17" ht="13.7" hidden="1" customHeight="1" x14ac:dyDescent="0.15">
      <c r="B122" s="244"/>
      <c r="C122" s="244"/>
      <c r="D122" s="244"/>
      <c r="E122" s="244"/>
      <c r="F122" s="244"/>
      <c r="G122" s="244"/>
      <c r="H122" s="244"/>
      <c r="I122" s="244"/>
      <c r="J122" s="244"/>
      <c r="K122" s="244"/>
      <c r="L122" s="244"/>
      <c r="M122" s="244"/>
      <c r="N122" s="244"/>
      <c r="O122" s="244"/>
      <c r="P122" s="244"/>
      <c r="Q122" s="244"/>
    </row>
    <row r="123" spans="2:17" ht="13.7" hidden="1" customHeight="1" x14ac:dyDescent="0.15">
      <c r="B123" s="244"/>
      <c r="C123" s="244"/>
      <c r="D123" s="244"/>
      <c r="E123" s="244"/>
      <c r="F123" s="244"/>
      <c r="G123" s="244"/>
      <c r="H123" s="244"/>
      <c r="I123" s="244"/>
      <c r="J123" s="244"/>
      <c r="K123" s="244"/>
      <c r="L123" s="244"/>
      <c r="M123" s="244"/>
      <c r="N123" s="244"/>
      <c r="O123" s="244"/>
      <c r="P123" s="244"/>
      <c r="Q123" s="244"/>
    </row>
    <row r="124" spans="2:17" ht="13.7" hidden="1" customHeight="1" x14ac:dyDescent="0.15">
      <c r="B124" s="244"/>
      <c r="C124" s="244"/>
      <c r="D124" s="244"/>
      <c r="E124" s="244"/>
      <c r="F124" s="244"/>
      <c r="G124" s="244"/>
      <c r="H124" s="244"/>
      <c r="I124" s="244"/>
      <c r="J124" s="244"/>
      <c r="K124" s="244"/>
      <c r="L124" s="244"/>
      <c r="M124" s="244"/>
      <c r="N124" s="244"/>
      <c r="O124" s="244"/>
      <c r="P124" s="244"/>
      <c r="Q124" s="244"/>
    </row>
    <row r="125" spans="2:17" ht="13.7" hidden="1" customHeight="1" x14ac:dyDescent="0.15">
      <c r="B125" s="244"/>
      <c r="C125" s="244"/>
      <c r="D125" s="244"/>
      <c r="E125" s="244"/>
      <c r="F125" s="244"/>
      <c r="G125" s="244"/>
      <c r="H125" s="244"/>
      <c r="I125" s="244"/>
      <c r="J125" s="244"/>
      <c r="K125" s="244"/>
      <c r="L125" s="244"/>
      <c r="M125" s="244"/>
      <c r="N125" s="244"/>
      <c r="O125" s="244"/>
      <c r="P125" s="244"/>
      <c r="Q125" s="244"/>
    </row>
    <row r="126" spans="2:17" ht="13.7" hidden="1" customHeight="1" x14ac:dyDescent="0.15">
      <c r="B126" s="244"/>
      <c r="C126" s="244"/>
      <c r="D126" s="244"/>
      <c r="E126" s="244"/>
      <c r="F126" s="244"/>
      <c r="G126" s="244"/>
      <c r="H126" s="244"/>
      <c r="I126" s="244"/>
      <c r="J126" s="244"/>
      <c r="K126" s="244"/>
      <c r="L126" s="244"/>
      <c r="M126" s="244"/>
      <c r="N126" s="244"/>
      <c r="O126" s="244"/>
      <c r="P126" s="244"/>
      <c r="Q126" s="244"/>
    </row>
    <row r="127" spans="2:17" ht="13.7" hidden="1" customHeight="1" x14ac:dyDescent="0.15">
      <c r="B127" s="244"/>
      <c r="C127" s="244"/>
      <c r="D127" s="244"/>
      <c r="E127" s="244"/>
      <c r="F127" s="244"/>
      <c r="G127" s="244"/>
      <c r="H127" s="244"/>
      <c r="I127" s="244"/>
      <c r="J127" s="244"/>
      <c r="K127" s="244"/>
      <c r="L127" s="244"/>
      <c r="M127" s="244"/>
      <c r="N127" s="244"/>
      <c r="O127" s="244"/>
      <c r="P127" s="244"/>
      <c r="Q127" s="244"/>
    </row>
    <row r="128" spans="2:17" ht="13.7" hidden="1" customHeight="1" x14ac:dyDescent="0.15">
      <c r="B128" s="244"/>
      <c r="C128" s="244"/>
      <c r="D128" s="244"/>
      <c r="E128" s="244"/>
      <c r="F128" s="244"/>
      <c r="G128" s="244"/>
      <c r="H128" s="244"/>
      <c r="I128" s="244"/>
      <c r="J128" s="244"/>
      <c r="K128" s="244"/>
      <c r="L128" s="244"/>
      <c r="M128" s="244"/>
      <c r="N128" s="244"/>
      <c r="O128" s="244"/>
      <c r="P128" s="244"/>
      <c r="Q128" s="244"/>
    </row>
    <row r="129" spans="2:17" ht="13.7" hidden="1" customHeight="1" x14ac:dyDescent="0.15">
      <c r="B129" s="244"/>
      <c r="C129" s="244"/>
      <c r="D129" s="244"/>
      <c r="E129" s="244"/>
      <c r="F129" s="244"/>
      <c r="G129" s="244"/>
      <c r="H129" s="244"/>
      <c r="I129" s="244"/>
      <c r="J129" s="244"/>
      <c r="K129" s="244"/>
      <c r="L129" s="244"/>
      <c r="M129" s="244"/>
      <c r="N129" s="244"/>
      <c r="O129" s="244"/>
      <c r="P129" s="244"/>
      <c r="Q129" s="244"/>
    </row>
    <row r="130" spans="2:17" ht="13.7" hidden="1" customHeight="1" x14ac:dyDescent="0.15">
      <c r="B130" s="244"/>
      <c r="C130" s="244"/>
      <c r="D130" s="244"/>
      <c r="E130" s="244"/>
      <c r="F130" s="244"/>
      <c r="G130" s="244"/>
      <c r="H130" s="244"/>
      <c r="I130" s="244"/>
      <c r="J130" s="244"/>
      <c r="K130" s="244"/>
      <c r="L130" s="244"/>
      <c r="M130" s="244"/>
      <c r="N130" s="244"/>
      <c r="O130" s="244"/>
      <c r="P130" s="244"/>
      <c r="Q130" s="244"/>
    </row>
    <row r="131" spans="2:17" ht="13.7" hidden="1" customHeight="1" x14ac:dyDescent="0.15">
      <c r="B131" s="244"/>
      <c r="C131" s="244"/>
      <c r="D131" s="244"/>
      <c r="E131" s="244"/>
      <c r="F131" s="244"/>
      <c r="G131" s="244"/>
      <c r="H131" s="244"/>
      <c r="I131" s="244"/>
      <c r="J131" s="244"/>
      <c r="K131" s="244"/>
      <c r="L131" s="244"/>
      <c r="M131" s="244"/>
      <c r="N131" s="244"/>
      <c r="O131" s="244"/>
      <c r="P131" s="244"/>
      <c r="Q131" s="244"/>
    </row>
    <row r="132" spans="2:17" ht="13.7" hidden="1" customHeight="1" x14ac:dyDescent="0.15">
      <c r="B132" s="244"/>
      <c r="C132" s="244"/>
      <c r="D132" s="244"/>
      <c r="E132" s="244"/>
      <c r="F132" s="244"/>
      <c r="G132" s="244"/>
      <c r="H132" s="244"/>
      <c r="I132" s="244"/>
      <c r="J132" s="244"/>
      <c r="K132" s="244"/>
      <c r="L132" s="244"/>
      <c r="M132" s="244"/>
      <c r="N132" s="244"/>
      <c r="O132" s="244"/>
      <c r="P132" s="244"/>
      <c r="Q132" s="244"/>
    </row>
    <row r="133" spans="2:17" ht="13.7" hidden="1" customHeight="1" x14ac:dyDescent="0.15">
      <c r="B133" s="244"/>
      <c r="C133" s="244"/>
      <c r="D133" s="244"/>
      <c r="E133" s="244"/>
      <c r="F133" s="244"/>
      <c r="G133" s="244"/>
      <c r="H133" s="244"/>
      <c r="I133" s="244"/>
      <c r="J133" s="244"/>
      <c r="K133" s="244"/>
      <c r="L133" s="244"/>
      <c r="M133" s="244"/>
      <c r="N133" s="244"/>
      <c r="O133" s="244"/>
      <c r="P133" s="244"/>
      <c r="Q133" s="244"/>
    </row>
    <row r="134" spans="2:17" ht="13.7" hidden="1" customHeight="1" x14ac:dyDescent="0.15">
      <c r="B134" s="244"/>
      <c r="C134" s="244"/>
      <c r="D134" s="244"/>
      <c r="E134" s="244"/>
      <c r="F134" s="244"/>
      <c r="G134" s="244"/>
      <c r="H134" s="244"/>
      <c r="I134" s="244"/>
      <c r="J134" s="244"/>
      <c r="K134" s="244"/>
      <c r="L134" s="244"/>
      <c r="M134" s="244"/>
      <c r="N134" s="244"/>
      <c r="O134" s="244"/>
      <c r="P134" s="244"/>
      <c r="Q134" s="244"/>
    </row>
    <row r="135" spans="2:17" ht="13.7" hidden="1" customHeight="1" x14ac:dyDescent="0.15">
      <c r="B135" s="244"/>
      <c r="C135" s="244"/>
      <c r="D135" s="244"/>
      <c r="E135" s="244"/>
      <c r="F135" s="244"/>
      <c r="G135" s="244"/>
      <c r="H135" s="244"/>
      <c r="I135" s="244"/>
      <c r="J135" s="244"/>
      <c r="K135" s="244"/>
      <c r="L135" s="244"/>
      <c r="M135" s="244"/>
      <c r="N135" s="244"/>
      <c r="O135" s="244"/>
      <c r="P135" s="244"/>
      <c r="Q135" s="244"/>
    </row>
    <row r="136" spans="2:17" ht="13.7" hidden="1" customHeight="1" x14ac:dyDescent="0.15">
      <c r="B136" s="244"/>
      <c r="C136" s="244"/>
      <c r="D136" s="244"/>
      <c r="E136" s="244"/>
      <c r="F136" s="244"/>
      <c r="G136" s="244"/>
      <c r="H136" s="244"/>
      <c r="I136" s="244"/>
      <c r="J136" s="244"/>
      <c r="K136" s="244"/>
      <c r="L136" s="244"/>
      <c r="M136" s="244"/>
      <c r="N136" s="244"/>
      <c r="O136" s="244"/>
      <c r="P136" s="244"/>
      <c r="Q136" s="244"/>
    </row>
    <row r="137" spans="2:17" ht="13.7" hidden="1" customHeight="1" x14ac:dyDescent="0.15">
      <c r="B137" s="244"/>
      <c r="C137" s="244"/>
      <c r="D137" s="244"/>
      <c r="E137" s="244"/>
      <c r="F137" s="244"/>
      <c r="G137" s="244"/>
      <c r="H137" s="244"/>
      <c r="I137" s="244"/>
      <c r="J137" s="244"/>
      <c r="K137" s="244"/>
      <c r="L137" s="244"/>
      <c r="M137" s="244"/>
      <c r="N137" s="244"/>
      <c r="O137" s="244"/>
      <c r="P137" s="244"/>
      <c r="Q137" s="244"/>
    </row>
    <row r="138" spans="2:17" ht="13.7" hidden="1" customHeight="1" x14ac:dyDescent="0.15">
      <c r="B138" s="244"/>
      <c r="C138" s="244"/>
      <c r="D138" s="244"/>
      <c r="E138" s="244"/>
      <c r="F138" s="244"/>
      <c r="G138" s="244"/>
      <c r="H138" s="244"/>
      <c r="I138" s="244"/>
      <c r="J138" s="244"/>
      <c r="K138" s="244"/>
      <c r="L138" s="244"/>
      <c r="M138" s="244"/>
      <c r="N138" s="244"/>
      <c r="O138" s="244"/>
      <c r="P138" s="244"/>
      <c r="Q138" s="244"/>
    </row>
    <row r="139" spans="2:17" ht="13.7" hidden="1" customHeight="1" x14ac:dyDescent="0.15">
      <c r="B139" s="244"/>
      <c r="C139" s="244"/>
      <c r="D139" s="244"/>
      <c r="E139" s="244"/>
      <c r="F139" s="244"/>
      <c r="G139" s="244"/>
      <c r="H139" s="244"/>
      <c r="I139" s="244"/>
      <c r="J139" s="244"/>
      <c r="K139" s="244"/>
      <c r="L139" s="244"/>
      <c r="M139" s="244"/>
      <c r="N139" s="244"/>
      <c r="O139" s="244"/>
      <c r="P139" s="244"/>
      <c r="Q139" s="244"/>
    </row>
    <row r="140" spans="2:17" ht="13.7" hidden="1" customHeight="1" x14ac:dyDescent="0.15">
      <c r="B140" s="244"/>
      <c r="C140" s="244"/>
      <c r="D140" s="244"/>
      <c r="E140" s="244"/>
      <c r="F140" s="244"/>
      <c r="G140" s="244"/>
      <c r="H140" s="244"/>
      <c r="I140" s="244"/>
      <c r="J140" s="244"/>
      <c r="K140" s="244"/>
      <c r="L140" s="244"/>
      <c r="M140" s="244"/>
      <c r="N140" s="244"/>
      <c r="O140" s="244"/>
      <c r="P140" s="244"/>
      <c r="Q140" s="244"/>
    </row>
    <row r="141" spans="2:17" ht="13.7" hidden="1" customHeight="1" x14ac:dyDescent="0.15">
      <c r="B141" s="244"/>
      <c r="C141" s="244"/>
      <c r="D141" s="244"/>
      <c r="E141" s="244"/>
      <c r="F141" s="244"/>
      <c r="G141" s="244"/>
      <c r="H141" s="244"/>
      <c r="I141" s="244"/>
      <c r="J141" s="244"/>
      <c r="K141" s="244"/>
      <c r="L141" s="244"/>
      <c r="M141" s="244"/>
      <c r="N141" s="244"/>
      <c r="O141" s="244"/>
      <c r="P141" s="244"/>
      <c r="Q141" s="244"/>
    </row>
    <row r="142" spans="2:17" ht="13.7" hidden="1" customHeight="1" x14ac:dyDescent="0.15">
      <c r="B142" s="244"/>
      <c r="C142" s="244"/>
      <c r="D142" s="244"/>
      <c r="E142" s="244"/>
      <c r="F142" s="244"/>
      <c r="G142" s="244"/>
      <c r="H142" s="244"/>
      <c r="I142" s="244"/>
      <c r="J142" s="244"/>
      <c r="K142" s="244"/>
      <c r="L142" s="244"/>
      <c r="M142" s="244"/>
      <c r="N142" s="244"/>
      <c r="O142" s="244"/>
      <c r="P142" s="244"/>
      <c r="Q142" s="244"/>
    </row>
    <row r="143" spans="2:17" ht="13.7" hidden="1" customHeight="1" x14ac:dyDescent="0.15">
      <c r="B143" s="244"/>
      <c r="C143" s="244"/>
      <c r="D143" s="244"/>
      <c r="E143" s="244"/>
      <c r="F143" s="244"/>
      <c r="G143" s="244"/>
      <c r="H143" s="244"/>
      <c r="I143" s="244"/>
      <c r="J143" s="244"/>
      <c r="K143" s="244"/>
      <c r="L143" s="244"/>
      <c r="M143" s="244"/>
      <c r="N143" s="244"/>
      <c r="O143" s="244"/>
      <c r="P143" s="244"/>
      <c r="Q143" s="244"/>
    </row>
    <row r="144" spans="2:17" ht="13.7" hidden="1" customHeight="1" x14ac:dyDescent="0.15">
      <c r="B144" s="244"/>
      <c r="C144" s="244"/>
      <c r="D144" s="244"/>
      <c r="E144" s="244"/>
      <c r="F144" s="244"/>
      <c r="G144" s="244"/>
      <c r="H144" s="244"/>
      <c r="I144" s="244"/>
      <c r="J144" s="244"/>
      <c r="K144" s="244"/>
      <c r="L144" s="244"/>
      <c r="M144" s="244"/>
      <c r="N144" s="244"/>
      <c r="O144" s="244"/>
      <c r="P144" s="244"/>
      <c r="Q144" s="244"/>
    </row>
    <row r="145" spans="2:17" ht="13.7" hidden="1" customHeight="1" x14ac:dyDescent="0.15">
      <c r="B145" s="244"/>
      <c r="C145" s="244"/>
      <c r="D145" s="244"/>
      <c r="E145" s="244"/>
      <c r="F145" s="244"/>
      <c r="G145" s="244"/>
      <c r="H145" s="244"/>
      <c r="I145" s="244"/>
      <c r="J145" s="244"/>
      <c r="K145" s="244"/>
      <c r="L145" s="244"/>
      <c r="M145" s="244"/>
      <c r="N145" s="244"/>
      <c r="O145" s="244"/>
      <c r="P145" s="244"/>
      <c r="Q145" s="244"/>
    </row>
    <row r="146" spans="2:17" ht="13.7" hidden="1" customHeight="1" x14ac:dyDescent="0.15">
      <c r="B146" s="244"/>
      <c r="C146" s="244"/>
      <c r="D146" s="244"/>
      <c r="E146" s="244"/>
      <c r="F146" s="244"/>
      <c r="G146" s="244"/>
      <c r="H146" s="244"/>
      <c r="I146" s="244"/>
      <c r="J146" s="244"/>
      <c r="K146" s="244"/>
      <c r="L146" s="244"/>
      <c r="M146" s="244"/>
      <c r="N146" s="244"/>
      <c r="O146" s="244"/>
      <c r="P146" s="244"/>
      <c r="Q146" s="244"/>
    </row>
    <row r="147" spans="2:17" ht="13.7" hidden="1" customHeight="1" x14ac:dyDescent="0.15">
      <c r="B147" s="244"/>
      <c r="C147" s="244"/>
      <c r="D147" s="244"/>
      <c r="E147" s="244"/>
      <c r="F147" s="244"/>
      <c r="G147" s="244"/>
      <c r="H147" s="244"/>
      <c r="I147" s="244"/>
      <c r="J147" s="244"/>
      <c r="K147" s="244"/>
      <c r="L147" s="244"/>
      <c r="M147" s="244"/>
      <c r="N147" s="244"/>
      <c r="O147" s="244"/>
      <c r="P147" s="244"/>
      <c r="Q147" s="244"/>
    </row>
    <row r="148" spans="2:17" ht="13.7" hidden="1" customHeight="1" x14ac:dyDescent="0.15">
      <c r="B148" s="244"/>
      <c r="C148" s="244"/>
      <c r="D148" s="244"/>
      <c r="E148" s="244"/>
      <c r="F148" s="244"/>
      <c r="G148" s="244"/>
      <c r="H148" s="244"/>
      <c r="I148" s="244"/>
      <c r="J148" s="244"/>
      <c r="K148" s="244"/>
      <c r="L148" s="244"/>
      <c r="M148" s="244"/>
      <c r="N148" s="244"/>
      <c r="O148" s="244"/>
      <c r="P148" s="244"/>
      <c r="Q148" s="244"/>
    </row>
    <row r="149" spans="2:17" ht="13.7" hidden="1" customHeight="1" x14ac:dyDescent="0.15">
      <c r="B149" s="244"/>
      <c r="C149" s="244"/>
      <c r="D149" s="244"/>
      <c r="E149" s="244"/>
      <c r="F149" s="244"/>
      <c r="G149" s="244"/>
      <c r="H149" s="244"/>
      <c r="I149" s="244"/>
      <c r="J149" s="244"/>
      <c r="K149" s="244"/>
      <c r="L149" s="244"/>
      <c r="M149" s="244"/>
      <c r="N149" s="244"/>
      <c r="O149" s="244"/>
      <c r="P149" s="244"/>
      <c r="Q149" s="244"/>
    </row>
    <row r="150" spans="2:17" ht="13.7" hidden="1" customHeight="1" x14ac:dyDescent="0.15">
      <c r="B150" s="244"/>
      <c r="C150" s="244"/>
      <c r="D150" s="244"/>
      <c r="E150" s="244"/>
      <c r="F150" s="244"/>
      <c r="G150" s="244"/>
      <c r="H150" s="244"/>
      <c r="I150" s="244"/>
      <c r="J150" s="244"/>
      <c r="K150" s="244"/>
      <c r="L150" s="244"/>
      <c r="M150" s="244"/>
      <c r="N150" s="244"/>
      <c r="O150" s="244"/>
      <c r="P150" s="244"/>
      <c r="Q150" s="244"/>
    </row>
    <row r="151" spans="2:17" ht="13.7" hidden="1" customHeight="1" x14ac:dyDescent="0.15">
      <c r="B151" s="244"/>
      <c r="C151" s="244"/>
      <c r="D151" s="244"/>
      <c r="E151" s="244"/>
      <c r="F151" s="244"/>
      <c r="G151" s="244"/>
      <c r="H151" s="244"/>
      <c r="I151" s="244"/>
      <c r="J151" s="244"/>
      <c r="K151" s="244"/>
      <c r="L151" s="244"/>
      <c r="M151" s="244"/>
      <c r="N151" s="244"/>
      <c r="O151" s="244"/>
      <c r="P151" s="244"/>
      <c r="Q151" s="244"/>
    </row>
    <row r="152" spans="2:17" ht="13.7" hidden="1" customHeight="1" x14ac:dyDescent="0.15">
      <c r="B152" s="244"/>
      <c r="C152" s="244"/>
      <c r="D152" s="244"/>
      <c r="E152" s="244"/>
      <c r="F152" s="244"/>
      <c r="G152" s="244"/>
      <c r="H152" s="244"/>
      <c r="I152" s="244"/>
      <c r="J152" s="244"/>
      <c r="K152" s="244"/>
      <c r="L152" s="244"/>
      <c r="M152" s="244"/>
      <c r="N152" s="244"/>
      <c r="O152" s="244"/>
      <c r="P152" s="244"/>
      <c r="Q152" s="244"/>
    </row>
    <row r="153" spans="2:17" ht="13.7" hidden="1" customHeight="1" x14ac:dyDescent="0.15">
      <c r="B153" s="244"/>
      <c r="C153" s="244"/>
      <c r="D153" s="244"/>
      <c r="E153" s="244"/>
      <c r="F153" s="244"/>
      <c r="G153" s="244"/>
      <c r="H153" s="244"/>
      <c r="I153" s="244"/>
      <c r="J153" s="244"/>
      <c r="K153" s="244"/>
      <c r="L153" s="244"/>
      <c r="M153" s="244"/>
      <c r="N153" s="244"/>
      <c r="O153" s="244"/>
      <c r="P153" s="244"/>
      <c r="Q153" s="244"/>
    </row>
    <row r="154" spans="2:17" ht="13.7" hidden="1" customHeight="1" x14ac:dyDescent="0.15">
      <c r="B154" s="244"/>
      <c r="C154" s="244"/>
      <c r="D154" s="244"/>
      <c r="E154" s="244"/>
      <c r="F154" s="244"/>
      <c r="G154" s="244"/>
      <c r="H154" s="244"/>
      <c r="I154" s="244"/>
      <c r="J154" s="244"/>
      <c r="K154" s="244"/>
      <c r="L154" s="244"/>
      <c r="M154" s="244"/>
      <c r="N154" s="244"/>
      <c r="O154" s="244"/>
      <c r="P154" s="244"/>
      <c r="Q154" s="244"/>
    </row>
    <row r="155" spans="2:17" ht="13.7" hidden="1" customHeight="1" x14ac:dyDescent="0.15">
      <c r="B155" s="244"/>
      <c r="C155" s="244"/>
      <c r="D155" s="244"/>
      <c r="E155" s="244"/>
      <c r="F155" s="244"/>
      <c r="G155" s="244"/>
      <c r="H155" s="244"/>
      <c r="I155" s="244"/>
      <c r="J155" s="244"/>
      <c r="K155" s="244"/>
      <c r="L155" s="244"/>
      <c r="M155" s="244"/>
      <c r="N155" s="244"/>
      <c r="O155" s="244"/>
      <c r="P155" s="244"/>
      <c r="Q155" s="244"/>
    </row>
    <row r="156" spans="2:17" ht="13.7" hidden="1" customHeight="1" x14ac:dyDescent="0.15">
      <c r="B156" s="244"/>
      <c r="C156" s="244"/>
      <c r="D156" s="244"/>
      <c r="E156" s="244"/>
      <c r="F156" s="244"/>
      <c r="G156" s="244"/>
      <c r="H156" s="244"/>
      <c r="I156" s="244"/>
      <c r="J156" s="244"/>
      <c r="K156" s="244"/>
      <c r="L156" s="244"/>
      <c r="M156" s="244"/>
      <c r="N156" s="244"/>
      <c r="O156" s="244"/>
      <c r="P156" s="244"/>
      <c r="Q156" s="244"/>
    </row>
    <row r="157" spans="2:17" ht="13.7" hidden="1" customHeight="1" x14ac:dyDescent="0.15">
      <c r="B157" s="244"/>
      <c r="C157" s="244"/>
      <c r="D157" s="244"/>
      <c r="E157" s="244"/>
      <c r="F157" s="244"/>
      <c r="G157" s="244"/>
      <c r="H157" s="244"/>
      <c r="I157" s="244"/>
      <c r="J157" s="244"/>
      <c r="K157" s="244"/>
      <c r="L157" s="244"/>
      <c r="M157" s="244"/>
      <c r="N157" s="244"/>
      <c r="O157" s="244"/>
      <c r="P157" s="244"/>
      <c r="Q157" s="244"/>
    </row>
    <row r="158" spans="2:17" ht="13.7" hidden="1" customHeight="1" x14ac:dyDescent="0.15">
      <c r="B158" s="244"/>
      <c r="C158" s="244"/>
      <c r="D158" s="244"/>
      <c r="E158" s="244"/>
      <c r="F158" s="244"/>
      <c r="G158" s="244"/>
      <c r="H158" s="244"/>
      <c r="I158" s="244"/>
      <c r="J158" s="244"/>
      <c r="K158" s="244"/>
      <c r="L158" s="244"/>
      <c r="M158" s="244"/>
      <c r="N158" s="244"/>
      <c r="O158" s="244"/>
      <c r="P158" s="244"/>
      <c r="Q158" s="244"/>
    </row>
    <row r="159" spans="2:17" ht="13.7" hidden="1" customHeight="1" x14ac:dyDescent="0.15">
      <c r="B159" s="244"/>
      <c r="C159" s="244"/>
      <c r="D159" s="244"/>
      <c r="E159" s="244"/>
      <c r="F159" s="244"/>
      <c r="G159" s="244"/>
      <c r="H159" s="244"/>
      <c r="I159" s="244"/>
      <c r="J159" s="244"/>
      <c r="K159" s="244"/>
      <c r="L159" s="244"/>
      <c r="M159" s="244"/>
      <c r="N159" s="244"/>
      <c r="O159" s="244"/>
      <c r="P159" s="244"/>
      <c r="Q159" s="244"/>
    </row>
    <row r="160" spans="2:17" ht="13.7" hidden="1" customHeight="1" x14ac:dyDescent="0.15">
      <c r="B160" s="244"/>
      <c r="C160" s="244"/>
      <c r="D160" s="244"/>
      <c r="E160" s="244"/>
      <c r="F160" s="244"/>
      <c r="G160" s="244"/>
      <c r="H160" s="244"/>
      <c r="I160" s="244"/>
      <c r="J160" s="244"/>
      <c r="K160" s="244"/>
      <c r="L160" s="244"/>
      <c r="M160" s="244"/>
      <c r="N160" s="244"/>
      <c r="O160" s="244"/>
      <c r="P160" s="244"/>
      <c r="Q160" s="244"/>
    </row>
    <row r="161" ht="13.7" hidden="1" customHeight="1" x14ac:dyDescent="0.15"/>
    <row r="162" ht="13.7" hidden="1" customHeight="1" x14ac:dyDescent="0.15"/>
    <row r="163" ht="13.7" hidden="1" customHeight="1" x14ac:dyDescent="0.15"/>
    <row r="164" ht="13.7" hidden="1" customHeight="1" x14ac:dyDescent="0.15"/>
    <row r="165" ht="13.7" hidden="1" customHeight="1" x14ac:dyDescent="0.15"/>
    <row r="166" ht="13.7" hidden="1" customHeight="1" x14ac:dyDescent="0.15"/>
    <row r="167" ht="13.7" hidden="1" customHeight="1" x14ac:dyDescent="0.15"/>
    <row r="168" ht="13.7" hidden="1" customHeight="1" x14ac:dyDescent="0.15"/>
    <row r="169" ht="13.7" hidden="1" customHeight="1" x14ac:dyDescent="0.15"/>
    <row r="170" ht="13.7" hidden="1" customHeight="1" x14ac:dyDescent="0.15"/>
    <row r="171" ht="13.7" hidden="1" customHeight="1" x14ac:dyDescent="0.15"/>
    <row r="172" ht="13.7" hidden="1" customHeight="1" x14ac:dyDescent="0.15"/>
    <row r="173" ht="13.7" hidden="1" customHeight="1" x14ac:dyDescent="0.15"/>
    <row r="174" ht="13.7" hidden="1" customHeight="1" x14ac:dyDescent="0.15"/>
    <row r="175" ht="13.7" hidden="1" customHeight="1" x14ac:dyDescent="0.15"/>
    <row r="176" ht="13.7" hidden="1" customHeight="1" x14ac:dyDescent="0.15"/>
    <row r="177" ht="13.7" hidden="1" customHeight="1" x14ac:dyDescent="0.15"/>
    <row r="178" ht="13.7" hidden="1" customHeight="1" x14ac:dyDescent="0.15"/>
    <row r="179" ht="13.7" hidden="1" customHeight="1" x14ac:dyDescent="0.15"/>
    <row r="180" ht="13.7" hidden="1" customHeight="1" x14ac:dyDescent="0.15"/>
    <row r="181" ht="13.7" hidden="1" customHeight="1" x14ac:dyDescent="0.15"/>
    <row r="182" ht="13.7" hidden="1" customHeight="1" x14ac:dyDescent="0.15"/>
    <row r="183" ht="13.7" hidden="1" customHeight="1" x14ac:dyDescent="0.15"/>
    <row r="184" ht="13.7" hidden="1" customHeight="1" x14ac:dyDescent="0.15"/>
    <row r="185" ht="13.7" hidden="1" customHeight="1" x14ac:dyDescent="0.15"/>
    <row r="186" ht="13.7" hidden="1" customHeight="1" x14ac:dyDescent="0.15"/>
    <row r="187" ht="13.7" hidden="1" customHeight="1" x14ac:dyDescent="0.15"/>
    <row r="188" ht="13.7" hidden="1" customHeight="1" x14ac:dyDescent="0.15"/>
    <row r="189" ht="13.7" hidden="1" customHeight="1" x14ac:dyDescent="0.15"/>
    <row r="190" ht="13.7" hidden="1" customHeight="1" x14ac:dyDescent="0.15"/>
    <row r="191" ht="13.7"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7"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7"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5" x14ac:dyDescent="0.15">
      <c r="S2" s="241"/>
      <c r="AH2" s="241"/>
    </row>
    <row r="3" spans="2:34" ht="13.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5" x14ac:dyDescent="0.15"/>
    <row r="5" spans="2:34" ht="13.5" x14ac:dyDescent="0.15"/>
    <row r="6" spans="2:34" ht="13.5" x14ac:dyDescent="0.15"/>
    <row r="7" spans="2:34" ht="13.5" x14ac:dyDescent="0.15"/>
    <row r="8" spans="2:34" ht="13.5" x14ac:dyDescent="0.15"/>
    <row r="9" spans="2:34" ht="13.5" x14ac:dyDescent="0.15">
      <c r="AH9" s="241"/>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41"/>
    </row>
    <row r="18" spans="12:34" ht="13.5" x14ac:dyDescent="0.15"/>
    <row r="19" spans="12:34" ht="13.5" x14ac:dyDescent="0.15"/>
    <row r="20" spans="12:34" ht="13.5" x14ac:dyDescent="0.15">
      <c r="AH20" s="241"/>
    </row>
    <row r="21" spans="12:34" ht="13.5" x14ac:dyDescent="0.15">
      <c r="AH21" s="241"/>
    </row>
    <row r="22" spans="12:34" ht="13.5" x14ac:dyDescent="0.15"/>
    <row r="23" spans="12:34" ht="13.5" x14ac:dyDescent="0.15"/>
    <row r="24" spans="12:34" ht="13.5" x14ac:dyDescent="0.15">
      <c r="Q24" s="241"/>
    </row>
    <row r="25" spans="12:34" ht="13.5" x14ac:dyDescent="0.15"/>
    <row r="26" spans="12:34" ht="13.5" x14ac:dyDescent="0.15"/>
    <row r="27" spans="12:34" ht="13.5" x14ac:dyDescent="0.15"/>
    <row r="28" spans="12:34" ht="13.5" x14ac:dyDescent="0.15">
      <c r="O28" s="241"/>
      <c r="T28" s="241"/>
      <c r="AH28" s="241"/>
    </row>
    <row r="29" spans="12:34" ht="13.5" x14ac:dyDescent="0.15"/>
    <row r="30" spans="12:34" ht="13.5" x14ac:dyDescent="0.15"/>
    <row r="31" spans="12:34" ht="13.5" x14ac:dyDescent="0.15">
      <c r="Q31" s="241"/>
    </row>
    <row r="32" spans="12:34" ht="13.5" x14ac:dyDescent="0.15">
      <c r="L32" s="241"/>
    </row>
    <row r="33" spans="2:34" ht="13.5" x14ac:dyDescent="0.15">
      <c r="C33" s="241"/>
      <c r="E33" s="241"/>
      <c r="G33" s="241"/>
      <c r="I33" s="241"/>
      <c r="X33" s="241"/>
    </row>
    <row r="34" spans="2:34" ht="13.5" x14ac:dyDescent="0.15">
      <c r="B34" s="241"/>
      <c r="P34" s="241"/>
      <c r="R34" s="241"/>
      <c r="T34" s="241"/>
    </row>
    <row r="35" spans="2:34" ht="13.5" x14ac:dyDescent="0.15">
      <c r="D35" s="241"/>
      <c r="W35" s="241"/>
      <c r="AC35" s="241"/>
      <c r="AD35" s="241"/>
      <c r="AE35" s="241"/>
      <c r="AF35" s="241"/>
      <c r="AG35" s="241"/>
      <c r="AH35" s="241"/>
    </row>
    <row r="36" spans="2:34" ht="13.5" x14ac:dyDescent="0.15">
      <c r="H36" s="241"/>
      <c r="J36" s="241"/>
      <c r="K36" s="241"/>
      <c r="M36" s="241"/>
      <c r="Y36" s="241"/>
      <c r="Z36" s="241"/>
      <c r="AA36" s="241"/>
      <c r="AB36" s="241"/>
      <c r="AC36" s="241"/>
      <c r="AD36" s="241"/>
      <c r="AE36" s="241"/>
      <c r="AF36" s="241"/>
      <c r="AG36" s="241"/>
      <c r="AH36" s="241"/>
    </row>
    <row r="37" spans="2:34" ht="13.5" x14ac:dyDescent="0.15">
      <c r="AH37" s="241"/>
    </row>
    <row r="38" spans="2:34" ht="13.5" x14ac:dyDescent="0.15">
      <c r="AG38" s="241"/>
      <c r="AH38" s="241"/>
    </row>
    <row r="39" spans="2:34" ht="13.5" x14ac:dyDescent="0.15"/>
    <row r="40" spans="2:34" ht="13.5" x14ac:dyDescent="0.15">
      <c r="X40" s="241"/>
    </row>
    <row r="41" spans="2:34" ht="13.5" x14ac:dyDescent="0.15">
      <c r="R41" s="241"/>
    </row>
    <row r="42" spans="2:34" ht="13.5" x14ac:dyDescent="0.15">
      <c r="W42" s="241"/>
    </row>
    <row r="43" spans="2:34" ht="13.5" x14ac:dyDescent="0.15">
      <c r="Y43" s="241"/>
      <c r="Z43" s="241"/>
      <c r="AA43" s="241"/>
      <c r="AB43" s="241"/>
      <c r="AC43" s="241"/>
      <c r="AD43" s="241"/>
      <c r="AE43" s="241"/>
      <c r="AF43" s="241"/>
      <c r="AG43" s="241"/>
      <c r="AH43" s="241"/>
    </row>
    <row r="44" spans="2:34" ht="13.5" x14ac:dyDescent="0.15">
      <c r="AH44" s="241"/>
    </row>
    <row r="45" spans="2:34" ht="13.5" x14ac:dyDescent="0.15">
      <c r="X45" s="241"/>
    </row>
    <row r="46" spans="2:34" ht="13.5" x14ac:dyDescent="0.15"/>
    <row r="47" spans="2:34" ht="13.5" x14ac:dyDescent="0.15"/>
    <row r="48" spans="2:34" ht="13.5" x14ac:dyDescent="0.15">
      <c r="W48" s="241"/>
      <c r="Y48" s="241"/>
      <c r="Z48" s="241"/>
      <c r="AA48" s="241"/>
      <c r="AB48" s="241"/>
      <c r="AC48" s="241"/>
      <c r="AD48" s="241"/>
      <c r="AE48" s="241"/>
      <c r="AF48" s="241"/>
      <c r="AG48" s="241"/>
      <c r="AH48" s="241"/>
    </row>
    <row r="49" spans="28:34" ht="13.5" x14ac:dyDescent="0.15"/>
    <row r="50" spans="28:34" ht="13.5" x14ac:dyDescent="0.15">
      <c r="AE50" s="241"/>
      <c r="AF50" s="241"/>
      <c r="AG50" s="241"/>
      <c r="AH50" s="241"/>
    </row>
    <row r="51" spans="28:34" ht="13.5" x14ac:dyDescent="0.15">
      <c r="AC51" s="241"/>
      <c r="AD51" s="241"/>
      <c r="AE51" s="241"/>
      <c r="AF51" s="241"/>
      <c r="AG51" s="241"/>
      <c r="AH51" s="241"/>
    </row>
    <row r="52" spans="28:34" ht="13.5" x14ac:dyDescent="0.15"/>
    <row r="53" spans="28:34" ht="13.5" x14ac:dyDescent="0.15">
      <c r="AF53" s="241"/>
      <c r="AG53" s="241"/>
      <c r="AH53" s="241"/>
    </row>
    <row r="54" spans="28:34" ht="13.5" x14ac:dyDescent="0.15">
      <c r="AH54" s="241"/>
    </row>
    <row r="55" spans="28:34" ht="13.5" x14ac:dyDescent="0.15"/>
    <row r="56" spans="28:34" ht="13.5" x14ac:dyDescent="0.15">
      <c r="AB56" s="241"/>
      <c r="AC56" s="241"/>
      <c r="AD56" s="241"/>
      <c r="AE56" s="241"/>
      <c r="AF56" s="241"/>
      <c r="AG56" s="241"/>
      <c r="AH56" s="241"/>
    </row>
    <row r="57" spans="28:34" ht="13.5" x14ac:dyDescent="0.15">
      <c r="AH57" s="241"/>
    </row>
    <row r="58" spans="28:34" ht="13.5" x14ac:dyDescent="0.15">
      <c r="AH58" s="241"/>
    </row>
    <row r="59" spans="28:34" ht="13.5" x14ac:dyDescent="0.15"/>
    <row r="60" spans="28:34" ht="13.5" x14ac:dyDescent="0.15"/>
    <row r="61" spans="28:34" ht="13.5" x14ac:dyDescent="0.15"/>
    <row r="62" spans="28:34" ht="13.5" x14ac:dyDescent="0.15"/>
    <row r="63" spans="28:34" ht="13.5" x14ac:dyDescent="0.15">
      <c r="AH63" s="241"/>
    </row>
    <row r="64" spans="28:34" ht="13.5" x14ac:dyDescent="0.15">
      <c r="AG64" s="241"/>
      <c r="AH64" s="241"/>
    </row>
    <row r="65" spans="28:34" ht="13.5" x14ac:dyDescent="0.15"/>
    <row r="66" spans="28:34" ht="13.5" x14ac:dyDescent="0.15"/>
    <row r="67" spans="28:34" ht="13.5" x14ac:dyDescent="0.15"/>
    <row r="68" spans="28:34" ht="13.5" x14ac:dyDescent="0.15">
      <c r="AB68" s="241"/>
      <c r="AC68" s="241"/>
      <c r="AD68" s="241"/>
      <c r="AE68" s="241"/>
      <c r="AF68" s="241"/>
      <c r="AG68" s="241"/>
      <c r="AH68" s="241"/>
    </row>
    <row r="69" spans="28:34" ht="13.5" x14ac:dyDescent="0.15">
      <c r="AF69" s="241"/>
      <c r="AG69" s="241"/>
      <c r="AH69" s="241"/>
    </row>
    <row r="70" spans="28:34" ht="13.5" x14ac:dyDescent="0.15"/>
    <row r="71" spans="28:34" ht="13.5" x14ac:dyDescent="0.15"/>
    <row r="72" spans="28:34" ht="13.5" x14ac:dyDescent="0.15"/>
    <row r="73" spans="28:34" ht="13.5" x14ac:dyDescent="0.15"/>
    <row r="74" spans="28:34" ht="13.5" x14ac:dyDescent="0.15"/>
    <row r="75" spans="28:34" ht="13.5" x14ac:dyDescent="0.15">
      <c r="AH75" s="241"/>
    </row>
    <row r="76" spans="28:34" ht="13.5" x14ac:dyDescent="0.15">
      <c r="AF76" s="241"/>
      <c r="AG76" s="241"/>
      <c r="AH76" s="241"/>
    </row>
    <row r="77" spans="28:34" ht="13.5" x14ac:dyDescent="0.15">
      <c r="AG77" s="241"/>
      <c r="AH77" s="241"/>
    </row>
    <row r="78" spans="28:34" ht="13.5" x14ac:dyDescent="0.15"/>
    <row r="79" spans="28:34" ht="13.5" x14ac:dyDescent="0.15"/>
    <row r="80" spans="28:34" ht="13.5" x14ac:dyDescent="0.15"/>
    <row r="81" spans="25:34" ht="13.5" x14ac:dyDescent="0.15"/>
    <row r="82" spans="25:34" ht="13.5" x14ac:dyDescent="0.15">
      <c r="Y82" s="241"/>
    </row>
    <row r="83" spans="25:34" ht="13.5" x14ac:dyDescent="0.15">
      <c r="Y83" s="241"/>
      <c r="Z83" s="241"/>
      <c r="AA83" s="241"/>
      <c r="AB83" s="241"/>
      <c r="AC83" s="241"/>
      <c r="AD83" s="241"/>
      <c r="AE83" s="241"/>
      <c r="AF83" s="241"/>
      <c r="AG83" s="241"/>
      <c r="AH83" s="241"/>
    </row>
    <row r="84" spans="25:34" ht="13.5" x14ac:dyDescent="0.15"/>
    <row r="85" spans="25:34" ht="13.5" x14ac:dyDescent="0.15"/>
    <row r="86" spans="25:34" ht="13.5" x14ac:dyDescent="0.15"/>
    <row r="87" spans="25:34" ht="13.5" x14ac:dyDescent="0.15"/>
    <row r="88" spans="25:34" ht="13.5" x14ac:dyDescent="0.15">
      <c r="AH88" s="241"/>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41"/>
      <c r="AG94" s="241"/>
      <c r="AH94" s="241"/>
    </row>
    <row r="95" spans="25:34" ht="13.7" customHeight="1" x14ac:dyDescent="0.15">
      <c r="AH95" s="241"/>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41"/>
    </row>
    <row r="102" spans="33:34" ht="13.7" customHeight="1" x14ac:dyDescent="0.15"/>
    <row r="103" spans="33:34" ht="13.7" customHeight="1" x14ac:dyDescent="0.15"/>
    <row r="104" spans="33:34" ht="13.7" customHeight="1" x14ac:dyDescent="0.15">
      <c r="AG104" s="241"/>
      <c r="AH104" s="241"/>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34" ht="13.7" customHeight="1" x14ac:dyDescent="0.15"/>
    <row r="114" spans="34:34" ht="13.7" customHeight="1" x14ac:dyDescent="0.15"/>
    <row r="115" spans="34:34" ht="13.7" customHeight="1" x14ac:dyDescent="0.15"/>
    <row r="116" spans="34:34" ht="13.7" customHeight="1" x14ac:dyDescent="0.15">
      <c r="AH116" s="241"/>
    </row>
    <row r="117" spans="34:34" ht="13.7" customHeight="1" x14ac:dyDescent="0.15"/>
    <row r="118" spans="34:34" ht="13.7" customHeight="1" x14ac:dyDescent="0.15"/>
    <row r="119" spans="34:34" ht="13.7" customHeight="1" x14ac:dyDescent="0.15"/>
    <row r="120" spans="34:34" ht="13.7" customHeight="1" x14ac:dyDescent="0.15">
      <c r="AH120" s="241"/>
    </row>
    <row r="121" spans="34:34" ht="13.7" customHeight="1" x14ac:dyDescent="0.15">
      <c r="AH121" s="241"/>
    </row>
    <row r="122" spans="34:34" ht="13.7" customHeight="1" x14ac:dyDescent="0.15"/>
    <row r="123" spans="34:34" ht="13.7" customHeight="1" x14ac:dyDescent="0.15"/>
    <row r="124" spans="34:34" ht="13.7" customHeight="1" x14ac:dyDescent="0.15"/>
    <row r="125" spans="34:34" ht="13.7" customHeight="1" x14ac:dyDescent="0.15"/>
    <row r="126" spans="34:34" ht="13.7" hidden="1" customHeight="1" x14ac:dyDescent="0.15"/>
    <row r="127" spans="34:34" ht="13.7" hidden="1" customHeight="1" x14ac:dyDescent="0.15"/>
    <row r="128" spans="34:34" ht="13.7" hidden="1" customHeight="1" x14ac:dyDescent="0.15"/>
    <row r="129" ht="13.7" hidden="1" customHeight="1" x14ac:dyDescent="0.15"/>
    <row r="130" ht="13.7" hidden="1" customHeight="1" x14ac:dyDescent="0.15"/>
    <row r="131" ht="13.7" hidden="1" customHeight="1" x14ac:dyDescent="0.15"/>
    <row r="132" ht="13.7" hidden="1" customHeight="1" x14ac:dyDescent="0.15"/>
    <row r="133" ht="13.7" hidden="1" customHeight="1" x14ac:dyDescent="0.15"/>
    <row r="134" ht="13.7" hidden="1" customHeight="1" x14ac:dyDescent="0.15"/>
    <row r="135" ht="13.7"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7"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7"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5" x14ac:dyDescent="0.15">
      <c r="S2" s="241"/>
      <c r="AH2" s="241"/>
    </row>
    <row r="3" spans="2:34" ht="13.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5" x14ac:dyDescent="0.15"/>
    <row r="5" spans="2:34" ht="13.5" x14ac:dyDescent="0.15"/>
    <row r="6" spans="2:34" ht="13.5" x14ac:dyDescent="0.15"/>
    <row r="7" spans="2:34" ht="13.5" x14ac:dyDescent="0.15"/>
    <row r="8" spans="2:34" ht="13.5" x14ac:dyDescent="0.15"/>
    <row r="9" spans="2:34" ht="13.5" x14ac:dyDescent="0.15">
      <c r="AH9" s="241"/>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41"/>
    </row>
    <row r="18" spans="12:34" ht="13.5" x14ac:dyDescent="0.15"/>
    <row r="19" spans="12:34" ht="13.5" x14ac:dyDescent="0.15"/>
    <row r="20" spans="12:34" ht="13.5" x14ac:dyDescent="0.15">
      <c r="AH20" s="241"/>
    </row>
    <row r="21" spans="12:34" ht="13.5" x14ac:dyDescent="0.15">
      <c r="AH21" s="241"/>
    </row>
    <row r="22" spans="12:34" ht="13.5" x14ac:dyDescent="0.15"/>
    <row r="23" spans="12:34" ht="13.5" x14ac:dyDescent="0.15"/>
    <row r="24" spans="12:34" ht="13.5" x14ac:dyDescent="0.15">
      <c r="Q24" s="241"/>
    </row>
    <row r="25" spans="12:34" ht="13.5" x14ac:dyDescent="0.15"/>
    <row r="26" spans="12:34" ht="13.5" x14ac:dyDescent="0.15"/>
    <row r="27" spans="12:34" ht="13.5" x14ac:dyDescent="0.15"/>
    <row r="28" spans="12:34" ht="13.5" x14ac:dyDescent="0.15">
      <c r="O28" s="241"/>
      <c r="T28" s="241"/>
      <c r="AH28" s="241"/>
    </row>
    <row r="29" spans="12:34" ht="13.5" x14ac:dyDescent="0.15"/>
    <row r="30" spans="12:34" ht="13.5" x14ac:dyDescent="0.15"/>
    <row r="31" spans="12:34" ht="13.5" x14ac:dyDescent="0.15">
      <c r="Q31" s="241"/>
    </row>
    <row r="32" spans="12:34" ht="13.5" x14ac:dyDescent="0.15">
      <c r="L32" s="241"/>
    </row>
    <row r="33" spans="2:34" ht="13.5" x14ac:dyDescent="0.15">
      <c r="C33" s="241"/>
      <c r="E33" s="241"/>
      <c r="G33" s="241"/>
      <c r="I33" s="241"/>
      <c r="X33" s="241"/>
    </row>
    <row r="34" spans="2:34" ht="13.5" x14ac:dyDescent="0.15">
      <c r="B34" s="241"/>
      <c r="P34" s="241"/>
      <c r="R34" s="241"/>
      <c r="T34" s="241"/>
    </row>
    <row r="35" spans="2:34" ht="13.5" x14ac:dyDescent="0.15">
      <c r="D35" s="241"/>
      <c r="W35" s="241"/>
      <c r="AC35" s="241"/>
      <c r="AD35" s="241"/>
      <c r="AE35" s="241"/>
      <c r="AF35" s="241"/>
      <c r="AG35" s="241"/>
      <c r="AH35" s="241"/>
    </row>
    <row r="36" spans="2:34" ht="13.5" x14ac:dyDescent="0.15">
      <c r="H36" s="241"/>
      <c r="J36" s="241"/>
      <c r="K36" s="241"/>
      <c r="M36" s="241"/>
      <c r="Y36" s="241"/>
      <c r="Z36" s="241"/>
      <c r="AA36" s="241"/>
      <c r="AB36" s="241"/>
      <c r="AC36" s="241"/>
      <c r="AD36" s="241"/>
      <c r="AE36" s="241"/>
      <c r="AF36" s="241"/>
      <c r="AG36" s="241"/>
      <c r="AH36" s="241"/>
    </row>
    <row r="37" spans="2:34" ht="13.5" x14ac:dyDescent="0.15">
      <c r="AH37" s="241"/>
    </row>
    <row r="38" spans="2:34" ht="13.5" x14ac:dyDescent="0.15">
      <c r="AG38" s="241"/>
      <c r="AH38" s="241"/>
    </row>
    <row r="39" spans="2:34" ht="13.5" x14ac:dyDescent="0.15"/>
    <row r="40" spans="2:34" ht="13.5" x14ac:dyDescent="0.15">
      <c r="X40" s="241"/>
    </row>
    <row r="41" spans="2:34" ht="13.5" x14ac:dyDescent="0.15">
      <c r="R41" s="241"/>
    </row>
    <row r="42" spans="2:34" ht="13.5" x14ac:dyDescent="0.15">
      <c r="W42" s="241"/>
    </row>
    <row r="43" spans="2:34" ht="13.5" x14ac:dyDescent="0.15">
      <c r="Y43" s="241"/>
      <c r="Z43" s="241"/>
      <c r="AA43" s="241"/>
      <c r="AB43" s="241"/>
      <c r="AC43" s="241"/>
      <c r="AD43" s="241"/>
      <c r="AE43" s="241"/>
      <c r="AF43" s="241"/>
      <c r="AG43" s="241"/>
      <c r="AH43" s="241"/>
    </row>
    <row r="44" spans="2:34" ht="13.5" x14ac:dyDescent="0.15">
      <c r="AH44" s="241"/>
    </row>
    <row r="45" spans="2:34" ht="13.5" x14ac:dyDescent="0.15">
      <c r="X45" s="241"/>
    </row>
    <row r="46" spans="2:34" ht="13.5" x14ac:dyDescent="0.15"/>
    <row r="47" spans="2:34" ht="13.5" x14ac:dyDescent="0.15"/>
    <row r="48" spans="2:34" ht="13.5" x14ac:dyDescent="0.15">
      <c r="W48" s="241"/>
      <c r="Y48" s="241"/>
      <c r="Z48" s="241"/>
      <c r="AA48" s="241"/>
      <c r="AB48" s="241"/>
      <c r="AC48" s="241"/>
      <c r="AD48" s="241"/>
      <c r="AE48" s="241"/>
      <c r="AF48" s="241"/>
      <c r="AG48" s="241"/>
      <c r="AH48" s="241"/>
    </row>
    <row r="49" spans="28:34" ht="13.5" x14ac:dyDescent="0.15"/>
    <row r="50" spans="28:34" ht="13.5" x14ac:dyDescent="0.15">
      <c r="AE50" s="241"/>
      <c r="AF50" s="241"/>
      <c r="AG50" s="241"/>
      <c r="AH50" s="241"/>
    </row>
    <row r="51" spans="28:34" ht="13.5" x14ac:dyDescent="0.15">
      <c r="AC51" s="241"/>
      <c r="AD51" s="241"/>
      <c r="AE51" s="241"/>
      <c r="AF51" s="241"/>
      <c r="AG51" s="241"/>
      <c r="AH51" s="241"/>
    </row>
    <row r="52" spans="28:34" ht="13.5" x14ac:dyDescent="0.15"/>
    <row r="53" spans="28:34" ht="13.5" x14ac:dyDescent="0.15">
      <c r="AF53" s="241"/>
      <c r="AG53" s="241"/>
      <c r="AH53" s="241"/>
    </row>
    <row r="54" spans="28:34" ht="13.5" x14ac:dyDescent="0.15">
      <c r="AH54" s="241"/>
    </row>
    <row r="55" spans="28:34" ht="13.5" x14ac:dyDescent="0.15"/>
    <row r="56" spans="28:34" ht="13.5" x14ac:dyDescent="0.15">
      <c r="AB56" s="241"/>
      <c r="AC56" s="241"/>
      <c r="AD56" s="241"/>
      <c r="AE56" s="241"/>
      <c r="AF56" s="241"/>
      <c r="AG56" s="241"/>
      <c r="AH56" s="241"/>
    </row>
    <row r="57" spans="28:34" ht="13.5" x14ac:dyDescent="0.15">
      <c r="AH57" s="241"/>
    </row>
    <row r="58" spans="28:34" ht="13.5" x14ac:dyDescent="0.15">
      <c r="AH58" s="241"/>
    </row>
    <row r="59" spans="28:34" ht="13.5" x14ac:dyDescent="0.15">
      <c r="AG59" s="241"/>
      <c r="AH59" s="241"/>
    </row>
    <row r="60" spans="28:34" ht="13.5" x14ac:dyDescent="0.15"/>
    <row r="61" spans="28:34" ht="13.5" x14ac:dyDescent="0.15"/>
    <row r="62" spans="28:34" ht="13.5" x14ac:dyDescent="0.15"/>
    <row r="63" spans="28:34" ht="13.5" x14ac:dyDescent="0.15">
      <c r="AH63" s="241"/>
    </row>
    <row r="64" spans="28:34" ht="13.5" x14ac:dyDescent="0.15">
      <c r="AG64" s="241"/>
      <c r="AH64" s="241"/>
    </row>
    <row r="65" spans="28:34" ht="13.5" x14ac:dyDescent="0.15"/>
    <row r="66" spans="28:34" ht="13.5" x14ac:dyDescent="0.15"/>
    <row r="67" spans="28:34" ht="13.5" x14ac:dyDescent="0.15"/>
    <row r="68" spans="28:34" ht="13.5" x14ac:dyDescent="0.15">
      <c r="AB68" s="241"/>
      <c r="AC68" s="241"/>
      <c r="AD68" s="241"/>
      <c r="AE68" s="241"/>
      <c r="AF68" s="241"/>
      <c r="AG68" s="241"/>
      <c r="AH68" s="241"/>
    </row>
    <row r="69" spans="28:34" ht="13.5" x14ac:dyDescent="0.15">
      <c r="AF69" s="241"/>
      <c r="AG69" s="241"/>
      <c r="AH69" s="241"/>
    </row>
    <row r="70" spans="28:34" ht="13.5" x14ac:dyDescent="0.15"/>
    <row r="71" spans="28:34" ht="13.5" x14ac:dyDescent="0.15"/>
    <row r="72" spans="28:34" ht="13.5" x14ac:dyDescent="0.15"/>
    <row r="73" spans="28:34" ht="13.5" x14ac:dyDescent="0.15"/>
    <row r="74" spans="28:34" ht="13.5" x14ac:dyDescent="0.15"/>
    <row r="75" spans="28:34" ht="13.5" x14ac:dyDescent="0.15">
      <c r="AH75" s="241"/>
    </row>
    <row r="76" spans="28:34" ht="13.5" x14ac:dyDescent="0.15">
      <c r="AF76" s="241"/>
      <c r="AG76" s="241"/>
      <c r="AH76" s="241"/>
    </row>
    <row r="77" spans="28:34" ht="13.5" x14ac:dyDescent="0.15">
      <c r="AG77" s="241"/>
      <c r="AH77" s="241"/>
    </row>
    <row r="78" spans="28:34" ht="13.5" x14ac:dyDescent="0.15"/>
    <row r="79" spans="28:34" ht="13.5" x14ac:dyDescent="0.15"/>
    <row r="80" spans="28:34" ht="13.5" x14ac:dyDescent="0.15"/>
    <row r="81" spans="25:34" ht="13.5" x14ac:dyDescent="0.15"/>
    <row r="82" spans="25:34" ht="13.5" x14ac:dyDescent="0.15">
      <c r="Y82" s="241"/>
    </row>
    <row r="83" spans="25:34" ht="13.5" x14ac:dyDescent="0.15">
      <c r="Y83" s="241"/>
      <c r="Z83" s="241"/>
      <c r="AA83" s="241"/>
      <c r="AB83" s="241"/>
      <c r="AC83" s="241"/>
      <c r="AD83" s="241"/>
      <c r="AE83" s="241"/>
      <c r="AF83" s="241"/>
      <c r="AG83" s="241"/>
      <c r="AH83" s="241"/>
    </row>
    <row r="84" spans="25:34" ht="13.5" x14ac:dyDescent="0.15"/>
    <row r="85" spans="25:34" ht="13.5" x14ac:dyDescent="0.15"/>
    <row r="86" spans="25:34" ht="13.5" x14ac:dyDescent="0.15"/>
    <row r="87" spans="25:34" ht="13.5" x14ac:dyDescent="0.15"/>
    <row r="88" spans="25:34" ht="13.5" x14ac:dyDescent="0.15">
      <c r="AH88" s="241"/>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41"/>
      <c r="AG94" s="241"/>
      <c r="AH94" s="241"/>
    </row>
    <row r="95" spans="25:34" ht="13.7" customHeight="1" x14ac:dyDescent="0.15">
      <c r="AH95" s="241"/>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41"/>
    </row>
    <row r="102" spans="33:34" ht="13.7" customHeight="1" x14ac:dyDescent="0.15"/>
    <row r="103" spans="33:34" ht="13.7" customHeight="1" x14ac:dyDescent="0.15"/>
    <row r="104" spans="33:34" ht="13.7" customHeight="1" x14ac:dyDescent="0.15">
      <c r="AG104" s="241"/>
      <c r="AH104" s="241"/>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34" ht="13.7" customHeight="1" x14ac:dyDescent="0.15"/>
    <row r="114" spans="34:34" ht="13.7" customHeight="1" x14ac:dyDescent="0.15"/>
    <row r="115" spans="34:34" ht="13.7" customHeight="1" x14ac:dyDescent="0.15"/>
    <row r="116" spans="34:34" ht="13.7" customHeight="1" x14ac:dyDescent="0.15">
      <c r="AH116" s="241"/>
    </row>
    <row r="117" spans="34:34" ht="13.7" customHeight="1" x14ac:dyDescent="0.15"/>
    <row r="118" spans="34:34" ht="13.7" customHeight="1" x14ac:dyDescent="0.15"/>
    <row r="119" spans="34:34" ht="13.7" customHeight="1" x14ac:dyDescent="0.15"/>
    <row r="120" spans="34:34" ht="13.7" customHeight="1" x14ac:dyDescent="0.15">
      <c r="AH120" s="241"/>
    </row>
    <row r="121" spans="34:34" ht="13.7" customHeight="1" x14ac:dyDescent="0.15">
      <c r="AH121" s="241"/>
    </row>
    <row r="122" spans="34:34" ht="13.7" customHeight="1" x14ac:dyDescent="0.15"/>
    <row r="123" spans="34:34" ht="13.7" customHeight="1" x14ac:dyDescent="0.15"/>
    <row r="124" spans="34:34" ht="13.7" customHeight="1" x14ac:dyDescent="0.15"/>
    <row r="125" spans="34:34" ht="13.7" customHeight="1" x14ac:dyDescent="0.15"/>
    <row r="126" spans="34:34" ht="13.7" hidden="1" customHeight="1" x14ac:dyDescent="0.15"/>
    <row r="127" spans="34:34" ht="13.7" hidden="1" customHeight="1" x14ac:dyDescent="0.15"/>
    <row r="128" spans="34:34" ht="13.7" hidden="1" customHeight="1" x14ac:dyDescent="0.15"/>
    <row r="129" ht="13.7" hidden="1" customHeight="1" x14ac:dyDescent="0.15"/>
    <row r="130" ht="13.7" hidden="1" customHeight="1" x14ac:dyDescent="0.15"/>
    <row r="131" ht="13.7" hidden="1" customHeight="1" x14ac:dyDescent="0.15"/>
    <row r="132" ht="13.7" hidden="1" customHeight="1" x14ac:dyDescent="0.15"/>
    <row r="133" ht="13.7" hidden="1" customHeight="1" x14ac:dyDescent="0.15"/>
    <row r="134" ht="13.7" hidden="1" customHeight="1" x14ac:dyDescent="0.15"/>
    <row r="135" ht="13.7"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521</v>
      </c>
      <c r="G2" s="111"/>
      <c r="H2" s="112"/>
    </row>
    <row r="3" spans="1:8" x14ac:dyDescent="0.15">
      <c r="A3" s="108" t="s">
        <v>514</v>
      </c>
      <c r="B3" s="113"/>
      <c r="C3" s="114"/>
      <c r="D3" s="115">
        <v>117019</v>
      </c>
      <c r="E3" s="116"/>
      <c r="F3" s="117">
        <v>203567</v>
      </c>
      <c r="G3" s="118"/>
      <c r="H3" s="119"/>
    </row>
    <row r="4" spans="1:8" x14ac:dyDescent="0.15">
      <c r="A4" s="120"/>
      <c r="B4" s="121"/>
      <c r="C4" s="122"/>
      <c r="D4" s="123">
        <v>98008</v>
      </c>
      <c r="E4" s="124"/>
      <c r="F4" s="125">
        <v>121137</v>
      </c>
      <c r="G4" s="126"/>
      <c r="H4" s="127"/>
    </row>
    <row r="5" spans="1:8" x14ac:dyDescent="0.15">
      <c r="A5" s="108" t="s">
        <v>516</v>
      </c>
      <c r="B5" s="113"/>
      <c r="C5" s="114"/>
      <c r="D5" s="115">
        <v>261282</v>
      </c>
      <c r="E5" s="116"/>
      <c r="F5" s="117">
        <v>185018</v>
      </c>
      <c r="G5" s="118"/>
      <c r="H5" s="119"/>
    </row>
    <row r="6" spans="1:8" x14ac:dyDescent="0.15">
      <c r="A6" s="120"/>
      <c r="B6" s="121"/>
      <c r="C6" s="122"/>
      <c r="D6" s="123">
        <v>69615</v>
      </c>
      <c r="E6" s="124"/>
      <c r="F6" s="125">
        <v>95064</v>
      </c>
      <c r="G6" s="126"/>
      <c r="H6" s="127"/>
    </row>
    <row r="7" spans="1:8" x14ac:dyDescent="0.15">
      <c r="A7" s="108" t="s">
        <v>517</v>
      </c>
      <c r="B7" s="113"/>
      <c r="C7" s="114"/>
      <c r="D7" s="115">
        <v>342252</v>
      </c>
      <c r="E7" s="116"/>
      <c r="F7" s="117">
        <v>238802</v>
      </c>
      <c r="G7" s="118"/>
      <c r="H7" s="119"/>
    </row>
    <row r="8" spans="1:8" x14ac:dyDescent="0.15">
      <c r="A8" s="120"/>
      <c r="B8" s="121"/>
      <c r="C8" s="122"/>
      <c r="D8" s="123">
        <v>150723</v>
      </c>
      <c r="E8" s="124"/>
      <c r="F8" s="125">
        <v>128562</v>
      </c>
      <c r="G8" s="126"/>
      <c r="H8" s="127"/>
    </row>
    <row r="9" spans="1:8" x14ac:dyDescent="0.15">
      <c r="A9" s="108" t="s">
        <v>518</v>
      </c>
      <c r="B9" s="113"/>
      <c r="C9" s="114"/>
      <c r="D9" s="115">
        <v>164140</v>
      </c>
      <c r="E9" s="116"/>
      <c r="F9" s="117">
        <v>288550</v>
      </c>
      <c r="G9" s="118"/>
      <c r="H9" s="119"/>
    </row>
    <row r="10" spans="1:8" x14ac:dyDescent="0.15">
      <c r="A10" s="120"/>
      <c r="B10" s="121"/>
      <c r="C10" s="122"/>
      <c r="D10" s="123">
        <v>81397</v>
      </c>
      <c r="E10" s="124"/>
      <c r="F10" s="125">
        <v>141525</v>
      </c>
      <c r="G10" s="126"/>
      <c r="H10" s="127"/>
    </row>
    <row r="11" spans="1:8" x14ac:dyDescent="0.15">
      <c r="A11" s="108" t="s">
        <v>519</v>
      </c>
      <c r="B11" s="113"/>
      <c r="C11" s="114"/>
      <c r="D11" s="115">
        <v>236197</v>
      </c>
      <c r="E11" s="116"/>
      <c r="F11" s="117">
        <v>245039</v>
      </c>
      <c r="G11" s="118"/>
      <c r="H11" s="119"/>
    </row>
    <row r="12" spans="1:8" x14ac:dyDescent="0.15">
      <c r="A12" s="120"/>
      <c r="B12" s="121"/>
      <c r="C12" s="128"/>
      <c r="D12" s="123">
        <v>107367</v>
      </c>
      <c r="E12" s="124"/>
      <c r="F12" s="125">
        <v>108922</v>
      </c>
      <c r="G12" s="126"/>
      <c r="H12" s="127"/>
    </row>
    <row r="13" spans="1:8" x14ac:dyDescent="0.15">
      <c r="A13" s="108"/>
      <c r="B13" s="113"/>
      <c r="C13" s="129"/>
      <c r="D13" s="130">
        <v>224178</v>
      </c>
      <c r="E13" s="131"/>
      <c r="F13" s="132">
        <v>232195</v>
      </c>
      <c r="G13" s="133"/>
      <c r="H13" s="119"/>
    </row>
    <row r="14" spans="1:8" x14ac:dyDescent="0.15">
      <c r="A14" s="120"/>
      <c r="B14" s="121"/>
      <c r="C14" s="122"/>
      <c r="D14" s="123">
        <v>101422</v>
      </c>
      <c r="E14" s="124"/>
      <c r="F14" s="125">
        <v>119042</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11.24</v>
      </c>
      <c r="C19" s="134">
        <f>ROUND(VALUE(SUBSTITUTE(実質収支比率等に係る経年分析!G$48,"▲","-")),2)</f>
        <v>9.73</v>
      </c>
      <c r="D19" s="134">
        <f>ROUND(VALUE(SUBSTITUTE(実質収支比率等に係る経年分析!H$48,"▲","-")),2)</f>
        <v>6.25</v>
      </c>
      <c r="E19" s="134">
        <f>ROUND(VALUE(SUBSTITUTE(実質収支比率等に係る経年分析!I$48,"▲","-")),2)</f>
        <v>8.99</v>
      </c>
      <c r="F19" s="134">
        <f>ROUND(VALUE(SUBSTITUTE(実質収支比率等に係る経年分析!J$48,"▲","-")),2)</f>
        <v>7.2</v>
      </c>
    </row>
    <row r="20" spans="1:11" x14ac:dyDescent="0.15">
      <c r="A20" s="134" t="s">
        <v>41</v>
      </c>
      <c r="B20" s="134">
        <f>ROUND(VALUE(SUBSTITUTE(実質収支比率等に係る経年分析!F$47,"▲","-")),2)</f>
        <v>50.05</v>
      </c>
      <c r="C20" s="134">
        <f>ROUND(VALUE(SUBSTITUTE(実質収支比率等に係る経年分析!G$47,"▲","-")),2)</f>
        <v>52.52</v>
      </c>
      <c r="D20" s="134">
        <f>ROUND(VALUE(SUBSTITUTE(実質収支比率等に係る経年分析!H$47,"▲","-")),2)</f>
        <v>53.7</v>
      </c>
      <c r="E20" s="134">
        <f>ROUND(VALUE(SUBSTITUTE(実質収支比率等に係る経年分析!I$47,"▲","-")),2)</f>
        <v>54.65</v>
      </c>
      <c r="F20" s="134">
        <f>ROUND(VALUE(SUBSTITUTE(実質収支比率等に係る経年分析!J$47,"▲","-")),2)</f>
        <v>69.010000000000005</v>
      </c>
    </row>
    <row r="21" spans="1:11" x14ac:dyDescent="0.15">
      <c r="A21" s="134" t="s">
        <v>42</v>
      </c>
      <c r="B21" s="134">
        <f>IF(ISNUMBER(VALUE(SUBSTITUTE(実質収支比率等に係る経年分析!F$49,"▲","-"))),ROUND(VALUE(SUBSTITUTE(実質収支比率等に係る経年分析!F$49,"▲","-")),2),NA())</f>
        <v>2.2599999999999998</v>
      </c>
      <c r="C21" s="134">
        <f>IF(ISNUMBER(VALUE(SUBSTITUTE(実質収支比率等に係る経年分析!G$49,"▲","-"))),ROUND(VALUE(SUBSTITUTE(実質収支比率等に係る経年分析!G$49,"▲","-")),2),NA())</f>
        <v>1.6</v>
      </c>
      <c r="D21" s="134">
        <f>IF(ISNUMBER(VALUE(SUBSTITUTE(実質収支比率等に係る経年分析!H$49,"▲","-"))),ROUND(VALUE(SUBSTITUTE(実質収支比率等に係る経年分析!H$49,"▲","-")),2),NA())</f>
        <v>7.61</v>
      </c>
      <c r="E21" s="134">
        <f>IF(ISNUMBER(VALUE(SUBSTITUTE(実質収支比率等に係る経年分析!I$49,"▲","-"))),ROUND(VALUE(SUBSTITUTE(実質収支比率等に係る経年分析!I$49,"▲","-")),2),NA())</f>
        <v>10.61</v>
      </c>
      <c r="F21" s="134">
        <f>IF(ISNUMBER(VALUE(SUBSTITUTE(実質収支比率等に係る経年分析!J$49,"▲","-"))),ROUND(VALUE(SUBSTITUTE(実質収支比率等に係る経年分析!J$49,"▲","-")),2),NA())</f>
        <v>28.58</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1.93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f>IF(ROUND(VALUE(SUBSTITUTE(連結実質赤字比率に係る赤字・黒字の構成分析!H$37,"▲", "-")), 2) &lt; 0, ABS(ROUND(VALUE(SUBSTITUTE(連結実質赤字比率に係る赤字・黒字の構成分析!H$37,"▲", "-")), 2)), NA())</f>
        <v>0.04</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15.14</v>
      </c>
    </row>
    <row r="35" spans="1:16" x14ac:dyDescent="0.15">
      <c r="A35" s="135" t="str">
        <f>IF(連結実質赤字比率に係る赤字・黒字の構成分析!C$35="",NA(),連結実質赤字比率に係る赤字・黒字の構成分析!C$35)</f>
        <v>国民健康保険特別会計(直診勘定）</v>
      </c>
      <c r="B35" s="135">
        <f>IF(ROUND(VALUE(SUBSTITUTE(連結実質赤字比率に係る赤字・黒字の構成分析!F$35,"▲", "-")), 2) &lt; 0, ABS(ROUND(VALUE(SUBSTITUTE(連結実質赤字比率に係る赤字・黒字の構成分析!F$35,"▲", "-")), 2)), NA())</f>
        <v>2.8</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2.31</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1.77</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1.38</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0.69</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9.0399999999999991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9.4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9.01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8.5399999999999991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7.95</v>
      </c>
      <c r="K36" s="135" t="e">
        <f>IF(ROUND(VALUE(SUBSTITUTE(連結実質赤字比率に係る赤字・黒字の構成分析!J$34,"▲", "-")), 2) &gt;= 0, ABS(ROUND(VALUE(SUBSTITUTE(連結実質赤字比率に係る赤字・黒字の構成分析!J$34,"▲", "-")), 2)), NA())</f>
        <v>#N/A</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408</v>
      </c>
      <c r="E42" s="136"/>
      <c r="F42" s="136"/>
      <c r="G42" s="136">
        <f>'実質公債費比率（分子）の構造'!L$52</f>
        <v>382</v>
      </c>
      <c r="H42" s="136"/>
      <c r="I42" s="136"/>
      <c r="J42" s="136">
        <f>'実質公債費比率（分子）の構造'!M$52</f>
        <v>360</v>
      </c>
      <c r="K42" s="136"/>
      <c r="L42" s="136"/>
      <c r="M42" s="136">
        <f>'実質公債費比率（分子）の構造'!N$52</f>
        <v>346</v>
      </c>
      <c r="N42" s="136"/>
      <c r="O42" s="136"/>
      <c r="P42" s="136">
        <f>'実質公債費比率（分子）の構造'!O$52</f>
        <v>301</v>
      </c>
    </row>
    <row r="43" spans="1:16" x14ac:dyDescent="0.15">
      <c r="A43" s="136" t="s">
        <v>50</v>
      </c>
      <c r="B43" s="136">
        <f>'実質公債費比率（分子）の構造'!K$51</f>
        <v>0</v>
      </c>
      <c r="C43" s="136"/>
      <c r="D43" s="136"/>
      <c r="E43" s="136">
        <f>'実質公債費比率（分子）の構造'!L$51</f>
        <v>0</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2</v>
      </c>
      <c r="C45" s="136"/>
      <c r="D45" s="136"/>
      <c r="E45" s="136">
        <f>'実質公債費比率（分子）の構造'!L$49</f>
        <v>2</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x14ac:dyDescent="0.15">
      <c r="A46" s="136" t="s">
        <v>53</v>
      </c>
      <c r="B46" s="136">
        <f>'実質公債費比率（分子）の構造'!K$48</f>
        <v>33</v>
      </c>
      <c r="C46" s="136"/>
      <c r="D46" s="136"/>
      <c r="E46" s="136">
        <f>'実質公債費比率（分子）の構造'!L$48</f>
        <v>28</v>
      </c>
      <c r="F46" s="136"/>
      <c r="G46" s="136"/>
      <c r="H46" s="136">
        <f>'実質公債費比率（分子）の構造'!M$48</f>
        <v>16</v>
      </c>
      <c r="I46" s="136"/>
      <c r="J46" s="136"/>
      <c r="K46" s="136">
        <f>'実質公債費比率（分子）の構造'!N$48</f>
        <v>28</v>
      </c>
      <c r="L46" s="136"/>
      <c r="M46" s="136"/>
      <c r="N46" s="136">
        <f>'実質公債費比率（分子）の構造'!O$48</f>
        <v>34</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540</v>
      </c>
      <c r="C49" s="136"/>
      <c r="D49" s="136"/>
      <c r="E49" s="136">
        <f>'実質公債費比率（分子）の構造'!L$45</f>
        <v>472</v>
      </c>
      <c r="F49" s="136"/>
      <c r="G49" s="136"/>
      <c r="H49" s="136">
        <f>'実質公債費比率（分子）の構造'!M$45</f>
        <v>461</v>
      </c>
      <c r="I49" s="136"/>
      <c r="J49" s="136"/>
      <c r="K49" s="136">
        <f>'実質公債費比率（分子）の構造'!N$45</f>
        <v>399</v>
      </c>
      <c r="L49" s="136"/>
      <c r="M49" s="136"/>
      <c r="N49" s="136">
        <f>'実質公債費比率（分子）の構造'!O$45</f>
        <v>290</v>
      </c>
      <c r="O49" s="136"/>
      <c r="P49" s="136"/>
    </row>
    <row r="50" spans="1:16" x14ac:dyDescent="0.15">
      <c r="A50" s="136" t="s">
        <v>57</v>
      </c>
      <c r="B50" s="136" t="e">
        <f>NA()</f>
        <v>#N/A</v>
      </c>
      <c r="C50" s="136">
        <f>IF(ISNUMBER('実質公債費比率（分子）の構造'!K$53),'実質公債費比率（分子）の構造'!K$53,NA())</f>
        <v>167</v>
      </c>
      <c r="D50" s="136" t="e">
        <f>NA()</f>
        <v>#N/A</v>
      </c>
      <c r="E50" s="136" t="e">
        <f>NA()</f>
        <v>#N/A</v>
      </c>
      <c r="F50" s="136">
        <f>IF(ISNUMBER('実質公債費比率（分子）の構造'!L$53),'実質公債費比率（分子）の構造'!L$53,NA())</f>
        <v>120</v>
      </c>
      <c r="G50" s="136" t="e">
        <f>NA()</f>
        <v>#N/A</v>
      </c>
      <c r="H50" s="136" t="e">
        <f>NA()</f>
        <v>#N/A</v>
      </c>
      <c r="I50" s="136">
        <f>IF(ISNUMBER('実質公債費比率（分子）の構造'!M$53),'実質公債費比率（分子）の構造'!M$53,NA())</f>
        <v>119</v>
      </c>
      <c r="J50" s="136" t="e">
        <f>NA()</f>
        <v>#N/A</v>
      </c>
      <c r="K50" s="136" t="e">
        <f>NA()</f>
        <v>#N/A</v>
      </c>
      <c r="L50" s="136">
        <f>IF(ISNUMBER('実質公債費比率（分子）の構造'!N$53),'実質公債費比率（分子）の構造'!N$53,NA())</f>
        <v>82</v>
      </c>
      <c r="M50" s="136" t="e">
        <f>NA()</f>
        <v>#N/A</v>
      </c>
      <c r="N50" s="136" t="e">
        <f>NA()</f>
        <v>#N/A</v>
      </c>
      <c r="O50" s="136">
        <f>IF(ISNUMBER('実質公債費比率（分子）の構造'!O$53),'実質公債費比率（分子）の構造'!O$53,NA())</f>
        <v>24</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2292</v>
      </c>
      <c r="E56" s="135"/>
      <c r="F56" s="135"/>
      <c r="G56" s="135">
        <f>'将来負担比率（分子）の構造'!J$51</f>
        <v>2217</v>
      </c>
      <c r="H56" s="135"/>
      <c r="I56" s="135"/>
      <c r="J56" s="135">
        <f>'将来負担比率（分子）の構造'!K$51</f>
        <v>2258</v>
      </c>
      <c r="K56" s="135"/>
      <c r="L56" s="135"/>
      <c r="M56" s="135">
        <f>'将来負担比率（分子）の構造'!L$51</f>
        <v>2081</v>
      </c>
      <c r="N56" s="135"/>
      <c r="O56" s="135"/>
      <c r="P56" s="135">
        <f>'将来負担比率（分子）の構造'!M$51</f>
        <v>1890</v>
      </c>
    </row>
    <row r="57" spans="1:16" x14ac:dyDescent="0.15">
      <c r="A57" s="135" t="s">
        <v>34</v>
      </c>
      <c r="B57" s="135"/>
      <c r="C57" s="135"/>
      <c r="D57" s="135">
        <f>'将来負担比率（分子）の構造'!I$50</f>
        <v>33</v>
      </c>
      <c r="E57" s="135"/>
      <c r="F57" s="135"/>
      <c r="G57" s="135">
        <f>'将来負担比率（分子）の構造'!J$50</f>
        <v>19</v>
      </c>
      <c r="H57" s="135"/>
      <c r="I57" s="135"/>
      <c r="J57" s="135">
        <f>'将来負担比率（分子）の構造'!K$50</f>
        <v>14</v>
      </c>
      <c r="K57" s="135"/>
      <c r="L57" s="135"/>
      <c r="M57" s="135">
        <f>'将来負担比率（分子）の構造'!L$50</f>
        <v>21</v>
      </c>
      <c r="N57" s="135"/>
      <c r="O57" s="135"/>
      <c r="P57" s="135">
        <f>'将来負担比率（分子）の構造'!M$50</f>
        <v>5</v>
      </c>
    </row>
    <row r="58" spans="1:16" x14ac:dyDescent="0.15">
      <c r="A58" s="135" t="s">
        <v>33</v>
      </c>
      <c r="B58" s="135"/>
      <c r="C58" s="135"/>
      <c r="D58" s="135">
        <f>'将来負担比率（分子）の構造'!I$49</f>
        <v>1221</v>
      </c>
      <c r="E58" s="135"/>
      <c r="F58" s="135"/>
      <c r="G58" s="135">
        <f>'将来負担比率（分子）の構造'!J$49</f>
        <v>1357</v>
      </c>
      <c r="H58" s="135"/>
      <c r="I58" s="135"/>
      <c r="J58" s="135">
        <f>'将来負担比率（分子）の構造'!K$49</f>
        <v>1325</v>
      </c>
      <c r="K58" s="135"/>
      <c r="L58" s="135"/>
      <c r="M58" s="135">
        <f>'将来負担比率（分子）の構造'!L$49</f>
        <v>1306</v>
      </c>
      <c r="N58" s="135"/>
      <c r="O58" s="135"/>
      <c r="P58" s="135">
        <f>'将来負担比率（分子）の構造'!M$49</f>
        <v>1535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577</v>
      </c>
      <c r="C62" s="135"/>
      <c r="D62" s="135"/>
      <c r="E62" s="135">
        <f>'将来負担比率（分子）の構造'!J$45</f>
        <v>571</v>
      </c>
      <c r="F62" s="135"/>
      <c r="G62" s="135"/>
      <c r="H62" s="135">
        <f>'将来負担比率（分子）の構造'!K$45</f>
        <v>268</v>
      </c>
      <c r="I62" s="135"/>
      <c r="J62" s="135"/>
      <c r="K62" s="135">
        <f>'将来負担比率（分子）の構造'!L$45</f>
        <v>491</v>
      </c>
      <c r="L62" s="135"/>
      <c r="M62" s="135"/>
      <c r="N62" s="135">
        <f>'将来負担比率（分子）の構造'!M$45</f>
        <v>491</v>
      </c>
      <c r="O62" s="135"/>
      <c r="P62" s="135"/>
    </row>
    <row r="63" spans="1:16" x14ac:dyDescent="0.15">
      <c r="A63" s="135" t="s">
        <v>27</v>
      </c>
      <c r="B63" s="135">
        <f>'将来負担比率（分子）の構造'!I$44</f>
        <v>5</v>
      </c>
      <c r="C63" s="135"/>
      <c r="D63" s="135"/>
      <c r="E63" s="135">
        <f>'将来負担比率（分子）の構造'!J$44</f>
        <v>5</v>
      </c>
      <c r="F63" s="135"/>
      <c r="G63" s="135"/>
      <c r="H63" s="135">
        <f>'将来負担比率（分子）の構造'!K$44</f>
        <v>5</v>
      </c>
      <c r="I63" s="135"/>
      <c r="J63" s="135"/>
      <c r="K63" s="135">
        <f>'将来負担比率（分子）の構造'!L$44</f>
        <v>15</v>
      </c>
      <c r="L63" s="135"/>
      <c r="M63" s="135"/>
      <c r="N63" s="135">
        <f>'将来負担比率（分子）の構造'!M$44</f>
        <v>30</v>
      </c>
      <c r="O63" s="135"/>
      <c r="P63" s="135"/>
    </row>
    <row r="64" spans="1:16" x14ac:dyDescent="0.15">
      <c r="A64" s="135" t="s">
        <v>26</v>
      </c>
      <c r="B64" s="135">
        <f>'将来負担比率（分子）の構造'!I$43</f>
        <v>166</v>
      </c>
      <c r="C64" s="135"/>
      <c r="D64" s="135"/>
      <c r="E64" s="135">
        <f>'将来負担比率（分子）の構造'!J$43</f>
        <v>254</v>
      </c>
      <c r="F64" s="135"/>
      <c r="G64" s="135"/>
      <c r="H64" s="135">
        <f>'将来負担比率（分子）の構造'!K$43</f>
        <v>292</v>
      </c>
      <c r="I64" s="135"/>
      <c r="J64" s="135"/>
      <c r="K64" s="135">
        <f>'将来負担比率（分子）の構造'!L$43</f>
        <v>344</v>
      </c>
      <c r="L64" s="135"/>
      <c r="M64" s="135"/>
      <c r="N64" s="135">
        <f>'将来負担比率（分子）の構造'!M$43</f>
        <v>397</v>
      </c>
      <c r="O64" s="135"/>
      <c r="P64" s="135"/>
    </row>
    <row r="65" spans="1:16" x14ac:dyDescent="0.15">
      <c r="A65" s="135" t="s">
        <v>25</v>
      </c>
      <c r="B65" s="135" t="str">
        <f>'将来負担比率（分子）の構造'!I$42</f>
        <v>-</v>
      </c>
      <c r="C65" s="135"/>
      <c r="D65" s="135"/>
      <c r="E65" s="135">
        <f>'将来負担比率（分子）の構造'!J$42</f>
        <v>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2931</v>
      </c>
      <c r="C66" s="135"/>
      <c r="D66" s="135"/>
      <c r="E66" s="135">
        <f>'将来負担比率（分子）の構造'!J$41</f>
        <v>2804</v>
      </c>
      <c r="F66" s="135"/>
      <c r="G66" s="135"/>
      <c r="H66" s="135">
        <f>'将来負担比率（分子）の構造'!K$41</f>
        <v>2543</v>
      </c>
      <c r="I66" s="135"/>
      <c r="J66" s="135"/>
      <c r="K66" s="135">
        <f>'将来負担比率（分子）の構造'!L$41</f>
        <v>2234</v>
      </c>
      <c r="L66" s="135"/>
      <c r="M66" s="135"/>
      <c r="N66" s="135">
        <f>'将来負担比率（分子）の構造'!M$41</f>
        <v>2050</v>
      </c>
      <c r="O66" s="135"/>
      <c r="P66" s="135"/>
    </row>
    <row r="67" spans="1:16" x14ac:dyDescent="0.15">
      <c r="A67" s="135" t="s">
        <v>61</v>
      </c>
      <c r="B67" s="135" t="e">
        <f>NA()</f>
        <v>#N/A</v>
      </c>
      <c r="C67" s="135">
        <f>IF(ISNUMBER('将来負担比率（分子）の構造'!I$52), IF('将来負担比率（分子）の構造'!I$52 &lt; 0, 0, '将来負担比率（分子）の構造'!I$52), NA())</f>
        <v>133</v>
      </c>
      <c r="D67" s="135" t="e">
        <f>NA()</f>
        <v>#N/A</v>
      </c>
      <c r="E67" s="135" t="e">
        <f>NA()</f>
        <v>#N/A</v>
      </c>
      <c r="F67" s="135">
        <f>IF(ISNUMBER('将来負担比率（分子）の構造'!J$52), IF('将来負担比率（分子）の構造'!J$52 &lt; 0, 0, '将来負担比率（分子）の構造'!J$52), NA())</f>
        <v>44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総務課１</cp:lastModifiedBy>
  <cp:lastPrinted>2017-03-08T08:43:10Z</cp:lastPrinted>
  <dcterms:created xsi:type="dcterms:W3CDTF">2017-02-15T20:58:44Z</dcterms:created>
  <dcterms:modified xsi:type="dcterms:W3CDTF">2017-05-12T09:31:06Z</dcterms:modified>
  <cp:category/>
</cp:coreProperties>
</file>