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5財政\13 財政比較分析表\H30年度決算\20200221 平成30年度財政状況資料集の作成及び提出について\県回答関係\"/>
    </mc:Choice>
  </mc:AlternateContent>
  <bookViews>
    <workbookView xWindow="0" yWindow="0" windowWidth="20490" windowHeight="765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<sst xmlns="http://schemas.openxmlformats.org/spreadsheetml/2006/main" count="1136" uniqueCount="598">
  <si>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</si>
  <si>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</si>
  <si>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</si>
  <si>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</si>
  <si>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</si>
  <si>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</si>
  <si>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</si>
  <si>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</si>
  <si>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</si>
  <si>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</si>
  <si>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</si>
  <si>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</si>
  <si>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</si>
  <si>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</si>
  <si>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</si>
  <si>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</si>
  <si>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</si>
  <si>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</si>
  <si>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</si>
  <si>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</si>
  <si>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</si>
  <si>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</si>
  <si>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</si>
  <si>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</si>
  <si>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</si>
  <si>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</si>
  <si>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</si>
  <si>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</si>
  <si>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</si>
  <si>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</si>
  <si>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</si>
  <si>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</si>
  <si>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</si>
  <si>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</si>
  <si>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</si>
  <si>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</si>
  <si>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</si>
  <si>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</si>
  <si>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</si>
  <si>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</si>
  <si>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</si>
  <si>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</si>
  <si>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</si>
  <si>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</si>
  <si>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</si>
  <si>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</si>
  <si>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</si>
  <si>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</si>
  <si>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</si>
  <si>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</si>
  <si>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</si>
  <si>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</si>
  <si>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</si>
  <si>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</si>
  <si>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</si>
  <si>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</si>
  <si>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</si>
  <si>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</si>
  <si>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</si>
  <si>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</si>
  <si>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</si>
  <si>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</si>
  <si>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</si>
  <si>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</si>
  <si>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</si>
  <si>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</si>
  <si>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</si>
  <si>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</si>
  <si>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</si>
  <si>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</si>
  <si>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</si>
  <si>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</si>
  <si>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</si>
  <si>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</si>
  <si>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</si>
  <si>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</si>
  <si>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</si>
  <si>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</si>
  <si>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</si>
  <si>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</si>
  <si>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</si>
  <si>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</si>
  <si>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</si>
  <si>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</si>
  <si>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</si>
  <si>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</si>
  <si>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</si>
  <si>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</si>
  <si>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</si>
  <si>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</si>
  <si>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</si>
  <si>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</si>
  <si>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</si>
  <si>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</si>
  <si>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</si>
  <si>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</si>
  <si>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</si>
  <si>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</si>
  <si>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</si>
  <si>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</si>
  <si>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</si>
  <si>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</si>
  <si>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</si>
  <si>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</si>
  <si>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</si>
  <si>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</si>
  <si>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</si>
  <si>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</si>
  <si>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</si>
  <si>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</si>
  <si>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</si>
  <si>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</si>
  <si>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</si>
  <si>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</si>
  <si>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</si>
  <si>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</si>
  <si>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</si>
  <si>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</si>
  <si>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</si>
  <si>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</si>
  <si>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</si>
  <si>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</si>
  <si>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</si>
  <si>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</si>
  <si>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</si>
  <si>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</si>
  <si>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</si>
  <si>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</si>
  <si>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</si>
  <si>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</si>
  <si>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</si>
  <si>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</si>
  <si>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</si>
  <si>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</si>
  <si>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</si>
  <si>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</si>
  <si>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</si>
  <si>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</si>
  <si>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</si>
  <si>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</si>
  <si>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</si>
  <si>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</si>
  <si>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</si>
  <si>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</si>
  <si>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</si>
  <si>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</si>
  <si>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</si>
  <si>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</si>
  <si>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</si>
  <si>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</si>
  <si>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</si>
  <si>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</si>
  <si>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</si>
  <si>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</si>
  <si>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</si>
  <si>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</si>
  <si>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</si>
  <si>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</si>
  <si>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</si>
  <si>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</si>
  <si>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</si>
  <si>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</si>
  <si>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</si>
  <si>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</si>
  <si>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</si>
  <si>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</si>
  <si>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</si>
  <si>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</si>
  <si>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</si>
  <si>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</si>
  <si>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</si>
  <si>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</si>
  <si>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</si>
  <si>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</si>
  <si>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</si>
  <si>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</si>
  <si>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</si>
  <si>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</si>
  <si>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</si>
  <si>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</si>
  <si>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</si>
  <si>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</si>
  <si>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</si>
  <si>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</si>
  <si>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</si>
  <si>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</si>
  <si>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</si>
  <si>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</si>
  <si>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</si>
  <si>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</si>
  <si>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</si>
  <si>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</si>
  <si>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</si>
  <si>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</si>
  <si>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</si>
  <si>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</si>
  <si>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</si>
  <si>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</si>
  <si>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</si>
  <si>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</si>
  <si>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</si>
  <si>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</si>
  <si>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</si>
  <si>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</si>
  <si>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</si>
  <si>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</si>
  <si>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</si>
  <si>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</si>
  <si>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</si>
  <si>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</si>
  <si>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</si>
  <si>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</si>
  <si>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</si>
  <si>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</si>
  <si>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奈良県曽爾村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</si>
  <si>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</si>
  <si>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</si>
  <si>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</si>
  <si>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</si>
  <si>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</si>
  <si>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</si>
  <si>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</si>
  <si>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</si>
  <si>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</si>
  <si>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</si>
  <si>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</si>
  <si>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</si>
  <si>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</si>
  <si>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</si>
  <si>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</si>
  <si>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</si>
  <si>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</si>
  <si>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</si>
  <si>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</si>
  <si>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</si>
  <si>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</si>
  <si>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</si>
  <si>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</si>
  <si>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</si>
  <si>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</si>
  <si>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</si>
  <si>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</si>
  <si>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</si>
  <si>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</si>
  <si>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</si>
  <si>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</si>
  <si>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</si>
  <si>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</si>
  <si>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</si>
  <si>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</si>
  <si>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</si>
  <si>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</si>
  <si>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</si>
  <si>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</si>
  <si>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</si>
  <si>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</si>
  <si>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</si>
  <si>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</si>
  <si>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</si>
  <si>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</si>
  <si>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</si>
  <si>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</si>
  <si>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</si>
  <si>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</si>
  <si>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</si>
  <si>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</si>
  <si>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</si>
  <si>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</si>
  <si>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</si>
  <si>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</si>
  <si>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</si>
  <si>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</si>
  <si>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</si>
  <si>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</si>
  <si>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</si>
  <si>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</si>
  <si>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</si>
  <si>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</si>
  <si>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</si>
  <si>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</si>
  <si>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</si>
  <si>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</si>
  <si>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</si>
  <si>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</si>
  <si>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</si>
  <si>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</si>
  <si>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</si>
  <si>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</si>
  <si>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</si>
  <si>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</si>
  <si>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</si>
  <si>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</si>
  <si>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</si>
  <si>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</si>
  <si>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</si>
  <si>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</si>
  <si>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</si>
  <si>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</si>
  <si>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</si>
  <si>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</si>
  <si>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</si>
  <si>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</si>
  <si>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</si>
  <si>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</si>
  <si>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</si>
  <si>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</si>
  <si>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</si>
  <si>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</si>
  <si>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</si>
  <si>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</si>
  <si>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</si>
  <si>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</si>
  <si>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</si>
  <si>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</si>
  <si>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</si>
  <si>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</si>
  <si>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</si>
  <si>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</si>
  <si>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</si>
  <si>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</si>
  <si>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</si>
  <si>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</si>
  <si>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</si>
  <si>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</si>
  <si>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</si>
  <si>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</si>
  <si>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</si>
  <si>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</si>
  <si>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</si>
  <si>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</si>
  <si>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</si>
  <si>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</si>
  <si>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</si>
  <si>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</si>
  <si>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</si>
  <si>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</si>
  <si>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</si>
  <si>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</si>
  <si>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</si>
  <si>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</si>
  <si>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</si>
  <si>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</si>
  <si>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</si>
  <si>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</si>
  <si>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</si>
  <si>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</si>
  <si>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</si>
  <si>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</si>
  <si>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</si>
  <si>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</si>
  <si>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</si>
  <si>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</si>
  <si>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</si>
  <si>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</si>
  <si>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</si>
  <si>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</si>
  <si>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</si>
  <si>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</si>
  <si>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</si>
  <si>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</si>
  <si>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</si>
  <si>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</si>
  <si>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</si>
  <si>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</si>
  <si>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</si>
  <si>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奈良県曽爾村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</si>
  <si>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</si>
  <si>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</si>
  <si>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</si>
  <si>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</si>
  <si>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</si>
  <si>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</si>
  <si>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</si>
  <si>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</si>
  <si>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</si>
  <si>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</si>
  <si>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</si>
  <si>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</si>
  <si>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</si>
  <si>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</si>
  <si>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</si>
  <si>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</si>
  <si>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</si>
  <si>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</si>
  <si>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</si>
  <si>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</si>
  <si>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</si>
  <si>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</si>
  <si>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</si>
  <si>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</si>
  <si>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</si>
  <si>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</si>
  <si>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</si>
  <si>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</si>
  <si>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</si>
  <si>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</si>
  <si>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</si>
  <si>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</si>
  <si>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</si>
  <si>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</si>
  <si>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</si>
  <si>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</si>
  <si>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</si>
  <si>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</si>
  <si>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</si>
  <si>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</si>
  <si>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</si>
  <si>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</si>
  <si>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</si>
  <si>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</si>
  <si>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</si>
  <si>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</si>
  <si>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</si>
  <si>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</si>
  <si>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</si>
  <si>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</si>
  <si>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</si>
  <si>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</si>
  <si>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</si>
  <si>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</si>
  <si>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</si>
  <si>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</si>
  <si>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</si>
  <si>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</si>
  <si>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</si>
  <si>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</si>
  <si>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</si>
  <si>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</si>
  <si>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</si>
  <si>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</si>
  <si>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</si>
  <si>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</si>
  <si>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</si>
  <si>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</si>
  <si>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</si>
  <si>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</si>
  <si>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</si>
  <si>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</si>
  <si>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</si>
  <si>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</si>
  <si>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</si>
  <si>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</si>
  <si>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</si>
  <si>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</si>
  <si>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</si>
  <si>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</si>
  <si>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</si>
  <si>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</si>
  <si>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</si>
  <si>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</si>
  <si>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</si>
  <si>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</si>
  <si>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</si>
  <si>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</si>
  <si>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</si>
  <si>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</si>
  <si>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</si>
  <si>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</si>
  <si>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</si>
  <si>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</si>
  <si>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国民健康保険特別会計(直診勘定)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</si>
  <si>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</si>
  <si>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</si>
  <si>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</si>
  <si>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</si>
  <si>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</si>
  <si>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</si>
  <si>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</si>
  <si>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</si>
  <si>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</si>
  <si>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</si>
  <si>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</si>
  <si>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</si>
  <si>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</si>
  <si>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</si>
  <si>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</si>
  <si>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</si>
  <si>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</si>
  <si>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</si>
  <si>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</si>
  <si>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</si>
  <si>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</si>
  <si>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</si>
  <si>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</si>
  <si>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</si>
  <si>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</si>
  <si>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</si>
  <si>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</si>
  <si>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</si>
  <si>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</si>
  <si>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</si>
  <si>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</si>
  <si>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</si>
  <si>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</si>
  <si>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</si>
  <si>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</si>
  <si>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</si>
  <si>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</si>
  <si>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</si>
  <si>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</si>
  <si>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</si>
  <si>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</si>
  <si>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</si>
  <si>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</si>
  <si>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</si>
  <si>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</si>
  <si>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</si>
  <si>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</si>
  <si>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</si>
  <si>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</si>
  <si>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</si>
  <si>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</si>
  <si>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</si>
  <si>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</si>
  <si>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</si>
  <si>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</si>
  <si>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</si>
  <si>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</si>
  <si>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</si>
  <si>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</si>
  <si>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</si>
  <si>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</si>
  <si>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</si>
  <si>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</si>
  <si>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</si>
  <si>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</si>
  <si>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</si>
  <si>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</si>
  <si>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</si>
  <si>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</si>
  <si>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</si>
  <si>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</si>
  <si>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</si>
  <si>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</si>
  <si>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</si>
  <si>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</si>
  <si>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</si>
  <si>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</si>
  <si>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</si>
  <si>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</si>
  <si>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</si>
  <si>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</si>
  <si>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</si>
  <si>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</si>
  <si>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</si>
  <si>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</si>
  <si>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</si>
  <si>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4.95</t>
  </si>
  <si>
    <t>▲ 7.03</t>
  </si>
  <si>
    <t>住宅新築資金等貸付事業特別会計</t>
  </si>
  <si>
    <t>▲ 8.54</t>
  </si>
  <si>
    <t>▲ 7.95</t>
  </si>
  <si>
    <t>▲ 8.44</t>
  </si>
  <si>
    <t>▲ 8.93</t>
  </si>
  <si>
    <t>▲ 9.60</t>
  </si>
  <si>
    <t>国民健康保険特別会計(直診勘定）</t>
  </si>
  <si>
    <t>▲ 1.38</t>
  </si>
  <si>
    <t>▲ 0.69</t>
  </si>
  <si>
    <t>▲ 0.01</t>
  </si>
  <si>
    <t>▲ 0.40</t>
  </si>
  <si>
    <t>一般会計</t>
  </si>
  <si>
    <t>介護保険特別会計</t>
  </si>
  <si>
    <t>国民健康保険特別会計(事業勘定）</t>
  </si>
  <si>
    <t>簡易水道事業特別会計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</si>
  <si>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</si>
  <si>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</si>
  <si>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</si>
  <si>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</si>
  <si>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</si>
  <si>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</si>
  <si>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</si>
  <si>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</si>
  <si>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</si>
  <si>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曽爾村土地開発公社</t>
    <rPh sb="0" eb="3">
      <t>ソニムラ</t>
    </rPh>
    <rPh sb="3" eb="5">
      <t>トチ</t>
    </rPh>
    <rPh sb="5" eb="7">
      <t>カイハツ</t>
    </rPh>
    <rPh sb="7" eb="9">
      <t>コウシャ</t>
    </rPh>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</si>
  <si>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</si>
  <si>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</si>
  <si>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5" eb="6">
      <t>ソン</t>
    </rPh>
    <rPh sb="6" eb="8">
      <t>ソウゴウ</t>
    </rPh>
    <rPh sb="8" eb="10">
      <t>ジム</t>
    </rPh>
    <rPh sb="10" eb="12">
      <t>クミアイ</t>
    </rPh>
    <phoneticPr fontId="2"/>
  </si>
  <si>
    <t>曽爾御杖行政一部事務組合</t>
    <rPh sb="0" eb="2">
      <t>ソニ</t>
    </rPh>
    <rPh sb="2" eb="4">
      <t>ミツエ</t>
    </rPh>
    <rPh sb="4" eb="6">
      <t>ギョウセイ</t>
    </rPh>
    <rPh sb="6" eb="8">
      <t>イチブ</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</si>
  <si>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</si>
  <si>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奈良県広域水質検査センター組合</t>
    <rPh sb="0" eb="3">
      <t>ナラケン</t>
    </rPh>
    <rPh sb="3" eb="5">
      <t>コウイキ</t>
    </rPh>
    <rPh sb="5" eb="7">
      <t>スイシツ</t>
    </rPh>
    <rPh sb="7" eb="9">
      <t>ケンサ</t>
    </rPh>
    <rPh sb="13" eb="15">
      <t>クミアイ</t>
    </rPh>
    <phoneticPr fontId="2"/>
  </si>
  <si>
    <t>桜井宇陀広域連合</t>
    <rPh sb="0" eb="2">
      <t>サクライ</t>
    </rPh>
    <rPh sb="2" eb="4">
      <t>ウダ</t>
    </rPh>
    <rPh sb="4" eb="6">
      <t>コウイキ</t>
    </rPh>
    <rPh sb="6" eb="8">
      <t>レンゴウ</t>
    </rPh>
    <phoneticPr fontId="2"/>
  </si>
  <si>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</si>
  <si>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奈良県後期高齢者医療広域連合</t>
    <rPh sb="0" eb="2">
      <t>ナラ</t>
    </rPh>
    <rPh sb="2" eb="5">
      <t>ケンコウキ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</si>
  <si>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</si>
  <si>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</si>
  <si>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</si>
  <si>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</si>
  <si>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</si>
  <si>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</si>
  <si>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</si>
  <si>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</si>
  <si>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</si>
  <si>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</si>
  <si>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</si>
  <si>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ふるさと曽爾村元気推進基金</t>
    <rPh sb="4" eb="7">
      <t>ソニムラ</t>
    </rPh>
    <rPh sb="7" eb="9">
      <t>ゲンキ</t>
    </rPh>
    <rPh sb="9" eb="11">
      <t>スイシン</t>
    </rPh>
    <rPh sb="11" eb="13">
      <t>キキン</t>
    </rPh>
    <phoneticPr fontId="2"/>
  </si>
  <si>
    <t>ふるさと創生事業基金</t>
    <rPh sb="4" eb="6">
      <t>ソウセイ</t>
    </rPh>
    <rPh sb="6" eb="8">
      <t>ジギョウ</t>
    </rPh>
    <rPh sb="8" eb="10">
      <t>キキン</t>
    </rPh>
    <phoneticPr fontId="2"/>
  </si>
  <si>
    <t>地域振興基金</t>
    <rPh sb="0" eb="2">
      <t>チイキ</t>
    </rPh>
    <rPh sb="2" eb="4">
      <t>シンコウ</t>
    </rPh>
    <rPh sb="4" eb="6">
      <t>キキン</t>
    </rPh>
    <phoneticPr fontId="2"/>
  </si>
  <si>
    <t>学校校舎改修基金</t>
    <rPh sb="0" eb="2">
      <t>ガッコウ</t>
    </rPh>
    <rPh sb="2" eb="4">
      <t>コウシャ</t>
    </rPh>
    <rPh sb="4" eb="6">
      <t>カイシュウ</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</si>
</sst>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288550</c:v>
                </c:pt>
                <c:pt idx="1">
                  <c:v>245039</c:v>
                </c:pt>
                <c:pt idx="2">
                  <c:v>291945</c:v>
                </c:pt>
                <c:pt idx="3">
                  <c:v>291173</c:v>
                </c:pt>
                <c:pt idx="4">
                  <c:v>271581</c:v>
                </c:pt>
              </c:numCache>
            </c:numRef>
          </c:val>
          <c:smooth val="0"/>
          <c:extLst>
            <c:ext xmlns:c16="http://schemas.microsoft.com/office/drawing/2014/chart" uri="{C3380CC4-5D6E-409C-BE32-E72D297353CC}">
              <c16:uniqueId val="{00000000-C0FC-41DF-A581-A83371919D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164140</c:v>
                </c:pt>
                <c:pt idx="1">
                  <c:v>236197</c:v>
                </c:pt>
                <c:pt idx="2">
                  <c:v>205418</c:v>
                </c:pt>
                <c:pt idx="3">
                  <c:v>241457</c:v>
                </c:pt>
                <c:pt idx="4">
                  <c:v>277710</c:v>
                </c:pt>
              </c:numCache>
            </c:numRef>
          </c:val>
          <c:smooth val="0"/>
          <c:extLst>
            <c:ext xmlns:c16="http://schemas.microsoft.com/office/drawing/2014/chart" uri="{C3380CC4-5D6E-409C-BE32-E72D297353CC}">
              <c16:uniqueId val="{00000001-C0FC-41DF-A581-A83371919D1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8.99</c:v>
                </c:pt>
                <c:pt idx="1">
                  <c:v>7.2</c:v>
                </c:pt>
                <c:pt idx="2">
                  <c:v>8.2799999999999994</c:v>
                </c:pt>
                <c:pt idx="3">
                  <c:v>3.76</c:v>
                </c:pt>
                <c:pt idx="4">
                  <c:v>3.5</c:v>
                </c:pt>
              </c:numCache>
            </c:numRef>
          </c:val>
          <c:extLst>
            <c:ext xmlns:c16="http://schemas.microsoft.com/office/drawing/2014/chart" uri="{C3380CC4-5D6E-409C-BE32-E72D297353CC}">
              <c16:uniqueId val="{00000000-C04B-4A24-8A1F-6D06EF74D1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54.65</c:v>
                </c:pt>
                <c:pt idx="1">
                  <c:v>69.010000000000005</c:v>
                </c:pt>
                <c:pt idx="2">
                  <c:v>72.489999999999995</c:v>
                </c:pt>
                <c:pt idx="3">
                  <c:v>76.48</c:v>
                </c:pt>
                <c:pt idx="4">
                  <c:v>75.55</c:v>
                </c:pt>
              </c:numCache>
            </c:numRef>
          </c:val>
          <c:extLst>
            <c:ext xmlns:c16="http://schemas.microsoft.com/office/drawing/2014/chart" uri="{C3380CC4-5D6E-409C-BE32-E72D297353CC}">
              <c16:uniqueId val="{00000001-C04B-4A24-8A1F-6D06EF74D1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10.61</c:v>
                </c:pt>
                <c:pt idx="1">
                  <c:v>28.58</c:v>
                </c:pt>
                <c:pt idx="2">
                  <c:v>0.76</c:v>
                </c:pt>
                <c:pt idx="3">
                  <c:v>-4.95</c:v>
                </c:pt>
                <c:pt idx="4">
                  <c:v>-7.03</c:v>
                </c:pt>
              </c:numCache>
            </c:numRef>
          </c:val>
          <c:smooth val="0"/>
          <c:extLst>
            <c:ext xmlns:c16="http://schemas.microsoft.com/office/drawing/2014/chart" uri="{C3380CC4-5D6E-409C-BE32-E72D297353CC}">
              <c16:uniqueId val="{00000002-C04B-4A24-8A1F-6D06EF74D1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03-40A2-B429-D529800B8D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03-40A2-B429-D529800B8D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03-40A2-B429-D529800B8DF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3-1B03-40A2-B429-D529800B8DF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0.04</c:v>
                </c:pt>
                <c:pt idx="4">
                  <c:v>#N/A</c:v>
                </c:pt>
                <c:pt idx="5">
                  <c:v>0.17</c:v>
                </c:pt>
                <c:pt idx="6">
                  <c:v>#N/A</c:v>
                </c:pt>
                <c:pt idx="7">
                  <c:v>0.08</c:v>
                </c:pt>
                <c:pt idx="8">
                  <c:v>#N/A</c:v>
                </c:pt>
                <c:pt idx="9">
                  <c:v>0.19</c:v>
                </c:pt>
              </c:numCache>
            </c:numRef>
          </c:val>
          <c:extLst>
            <c:ext xmlns:c16="http://schemas.microsoft.com/office/drawing/2014/chart" uri="{C3380CC4-5D6E-409C-BE32-E72D297353CC}">
              <c16:uniqueId val="{00000004-1B03-40A2-B429-D529800B8DF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0.25</c:v>
                </c:pt>
                <c:pt idx="4">
                  <c:v>#N/A</c:v>
                </c:pt>
                <c:pt idx="5">
                  <c:v>2.34</c:v>
                </c:pt>
                <c:pt idx="6">
                  <c:v>#N/A</c:v>
                </c:pt>
                <c:pt idx="7">
                  <c:v>3.33</c:v>
                </c:pt>
                <c:pt idx="8">
                  <c:v>#N/A</c:v>
                </c:pt>
                <c:pt idx="9">
                  <c:v>0.82</c:v>
                </c:pt>
              </c:numCache>
            </c:numRef>
          </c:val>
          <c:extLst>
            <c:ext xmlns:c16="http://schemas.microsoft.com/office/drawing/2014/chart" uri="{C3380CC4-5D6E-409C-BE32-E72D297353CC}">
              <c16:uniqueId val="{00000005-1B03-40A2-B429-D529800B8DF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0.3</c:v>
                </c:pt>
                <c:pt idx="4">
                  <c:v>#N/A</c:v>
                </c:pt>
                <c:pt idx="5">
                  <c:v>0.49</c:v>
                </c:pt>
                <c:pt idx="6">
                  <c:v>#N/A</c:v>
                </c:pt>
                <c:pt idx="7">
                  <c:v>0.19</c:v>
                </c:pt>
                <c:pt idx="8">
                  <c:v>#N/A</c:v>
                </c:pt>
                <c:pt idx="9">
                  <c:v>0.9</c:v>
                </c:pt>
              </c:numCache>
            </c:numRef>
          </c:val>
          <c:extLst>
            <c:ext xmlns:c16="http://schemas.microsoft.com/office/drawing/2014/chart" uri="{C3380CC4-5D6E-409C-BE32-E72D297353CC}">
              <c16:uniqueId val="{00000006-1B03-40A2-B429-D529800B8DF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17.53</c:v>
                </c:pt>
                <c:pt idx="2">
                  <c:v>#N/A</c:v>
                </c:pt>
                <c:pt idx="3">
                  <c:v>15.14</c:v>
                </c:pt>
                <c:pt idx="4">
                  <c:v>#N/A</c:v>
                </c:pt>
                <c:pt idx="5">
                  <c:v>16.71</c:v>
                </c:pt>
                <c:pt idx="6">
                  <c:v>#N/A</c:v>
                </c:pt>
                <c:pt idx="7">
                  <c:v>12.68</c:v>
                </c:pt>
                <c:pt idx="8">
                  <c:v>#N/A</c:v>
                </c:pt>
                <c:pt idx="9">
                  <c:v>13.1</c:v>
                </c:pt>
              </c:numCache>
            </c:numRef>
          </c:val>
          <c:extLst>
            <c:ext xmlns:c16="http://schemas.microsoft.com/office/drawing/2014/chart" uri="{C3380CC4-5D6E-409C-BE32-E72D297353CC}">
              <c16:uniqueId val="{00000007-1B03-40A2-B429-D529800B8DFF}"/>
            </c:ext>
          </c:extLst>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1.38</c:v>
                </c:pt>
                <c:pt idx="1">
                  <c:v>#N/A</c:v>
                </c:pt>
                <c:pt idx="2">
                  <c:v>0.69</c:v>
                </c:pt>
                <c:pt idx="3">
                  <c:v>#N/A</c:v>
                </c:pt>
                <c:pt idx="4">
                  <c:v>0.01</c:v>
                </c:pt>
                <c:pt idx="5">
                  <c:v>#N/A</c:v>
                </c:pt>
                <c:pt idx="6">
                  <c:v>#N/A</c:v>
                </c:pt>
                <c:pt idx="7">
                  <c:v>0</c:v>
                </c:pt>
                <c:pt idx="8">
                  <c:v>0.4</c:v>
                </c:pt>
                <c:pt idx="9">
                  <c:v>#N/A</c:v>
                </c:pt>
              </c:numCache>
            </c:numRef>
          </c:val>
          <c:extLst>
            <c:ext xmlns:c16="http://schemas.microsoft.com/office/drawing/2014/chart" uri="{C3380CC4-5D6E-409C-BE32-E72D297353CC}">
              <c16:uniqueId val="{00000008-1B03-40A2-B429-D529800B8DFF}"/>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8.5399999999999991</c:v>
                </c:pt>
                <c:pt idx="1">
                  <c:v>#N/A</c:v>
                </c:pt>
                <c:pt idx="2">
                  <c:v>7.95</c:v>
                </c:pt>
                <c:pt idx="3">
                  <c:v>#N/A</c:v>
                </c:pt>
                <c:pt idx="4">
                  <c:v>8.44</c:v>
                </c:pt>
                <c:pt idx="5">
                  <c:v>#N/A</c:v>
                </c:pt>
                <c:pt idx="6">
                  <c:v>8.93</c:v>
                </c:pt>
                <c:pt idx="7">
                  <c:v>#N/A</c:v>
                </c:pt>
                <c:pt idx="8">
                  <c:v>9.6</c:v>
                </c:pt>
                <c:pt idx="9">
                  <c:v>#N/A</c:v>
                </c:pt>
              </c:numCache>
            </c:numRef>
          </c:val>
          <c:extLst>
            <c:ext xmlns:c16="http://schemas.microsoft.com/office/drawing/2014/chart" uri="{C3380CC4-5D6E-409C-BE32-E72D297353CC}">
              <c16:uniqueId val="{00000009-1B03-40A2-B429-D529800B8D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346</c:v>
                </c:pt>
                <c:pt idx="5">
                  <c:v>301</c:v>
                </c:pt>
                <c:pt idx="8">
                  <c:v>279</c:v>
                </c:pt>
                <c:pt idx="11">
                  <c:v>251</c:v>
                </c:pt>
                <c:pt idx="14">
                  <c:v>202</c:v>
                </c:pt>
              </c:numCache>
            </c:numRef>
          </c:val>
          <c:extLst>
            <c:ext xmlns:c16="http://schemas.microsoft.com/office/drawing/2014/chart" uri="{C3380CC4-5D6E-409C-BE32-E72D297353CC}">
              <c16:uniqueId val="{00000000-5A9B-413D-ABB1-164F340E81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9B-413D-ABB1-164F340E81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9B-413D-ABB1-164F340E81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3</c:v>
                </c:pt>
                <c:pt idx="9">
                  <c:v>4</c:v>
                </c:pt>
                <c:pt idx="12">
                  <c:v>5</c:v>
                </c:pt>
              </c:numCache>
            </c:numRef>
          </c:val>
          <c:extLst>
            <c:ext xmlns:c16="http://schemas.microsoft.com/office/drawing/2014/chart" uri="{C3380CC4-5D6E-409C-BE32-E72D297353CC}">
              <c16:uniqueId val="{00000003-5A9B-413D-ABB1-164F340E81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c:v>
                </c:pt>
                <c:pt idx="3">
                  <c:v>34</c:v>
                </c:pt>
                <c:pt idx="6">
                  <c:v>29</c:v>
                </c:pt>
                <c:pt idx="9">
                  <c:v>28</c:v>
                </c:pt>
                <c:pt idx="12">
                  <c:v>31</c:v>
                </c:pt>
              </c:numCache>
            </c:numRef>
          </c:val>
          <c:extLst>
            <c:ext xmlns:c16="http://schemas.microsoft.com/office/drawing/2014/chart" uri="{C3380CC4-5D6E-409C-BE32-E72D297353CC}">
              <c16:uniqueId val="{00000004-5A9B-413D-ABB1-164F340E81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9B-413D-ABB1-164F340E81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9B-413D-ABB1-164F340E81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399</c:v>
                </c:pt>
                <c:pt idx="3">
                  <c:v>290</c:v>
                </c:pt>
                <c:pt idx="6">
                  <c:v>214</c:v>
                </c:pt>
                <c:pt idx="9">
                  <c:v>244</c:v>
                </c:pt>
                <c:pt idx="12">
                  <c:v>296</c:v>
                </c:pt>
              </c:numCache>
            </c:numRef>
          </c:val>
          <c:extLst>
            <c:ext xmlns:c16="http://schemas.microsoft.com/office/drawing/2014/chart" uri="{C3380CC4-5D6E-409C-BE32-E72D297353CC}">
              <c16:uniqueId val="{00000007-5A9B-413D-ABB1-164F340E81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c:v>
                </c:pt>
                <c:pt idx="2">
                  <c:v>#N/A</c:v>
                </c:pt>
                <c:pt idx="3">
                  <c:v>#N/A</c:v>
                </c:pt>
                <c:pt idx="4">
                  <c:v>24</c:v>
                </c:pt>
                <c:pt idx="5">
                  <c:v>#N/A</c:v>
                </c:pt>
                <c:pt idx="6">
                  <c:v>#N/A</c:v>
                </c:pt>
                <c:pt idx="7">
                  <c:v>-33</c:v>
                </c:pt>
                <c:pt idx="8">
                  <c:v>#N/A</c:v>
                </c:pt>
                <c:pt idx="9">
                  <c:v>#N/A</c:v>
                </c:pt>
                <c:pt idx="10">
                  <c:v>25</c:v>
                </c:pt>
                <c:pt idx="11">
                  <c:v>#N/A</c:v>
                </c:pt>
                <c:pt idx="12">
                  <c:v>#N/A</c:v>
                </c:pt>
                <c:pt idx="13">
                  <c:v>130</c:v>
                </c:pt>
                <c:pt idx="14">
                  <c:v>#N/A</c:v>
                </c:pt>
              </c:numCache>
            </c:numRef>
          </c:val>
          <c:smooth val="0"/>
          <c:extLst>
            <c:ext xmlns:c16="http://schemas.microsoft.com/office/drawing/2014/chart" uri="{C3380CC4-5D6E-409C-BE32-E72D297353CC}">
              <c16:uniqueId val="{00000008-5A9B-413D-ABB1-164F340E81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2081</c:v>
                </c:pt>
                <c:pt idx="5">
                  <c:v>1890</c:v>
                </c:pt>
                <c:pt idx="8">
                  <c:v>1890</c:v>
                </c:pt>
                <c:pt idx="11">
                  <c:v>1922</c:v>
                </c:pt>
                <c:pt idx="14">
                  <c:v>1896</c:v>
                </c:pt>
              </c:numCache>
            </c:numRef>
          </c:val>
          <c:extLst>
            <c:ext xmlns:c16="http://schemas.microsoft.com/office/drawing/2014/chart" uri="{C3380CC4-5D6E-409C-BE32-E72D297353CC}">
              <c16:uniqueId val="{00000000-2B2E-46D2-997B-40E3058C1B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c:v>
                </c:pt>
                <c:pt idx="5">
                  <c:v>5</c:v>
                </c:pt>
                <c:pt idx="8">
                  <c:v>3</c:v>
                </c:pt>
                <c:pt idx="11">
                  <c:v>2</c:v>
                </c:pt>
                <c:pt idx="14">
                  <c:v>1</c:v>
                </c:pt>
              </c:numCache>
            </c:numRef>
          </c:val>
          <c:extLst>
            <c:ext xmlns:c16="http://schemas.microsoft.com/office/drawing/2014/chart" uri="{C3380CC4-5D6E-409C-BE32-E72D297353CC}">
              <c16:uniqueId val="{00000001-2B2E-46D2-997B-40E3058C1B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1306</c:v>
                </c:pt>
                <c:pt idx="5">
                  <c:v>1535</c:v>
                </c:pt>
                <c:pt idx="8">
                  <c:v>1874</c:v>
                </c:pt>
                <c:pt idx="11">
                  <c:v>2227</c:v>
                </c:pt>
                <c:pt idx="14">
                  <c:v>2175</c:v>
                </c:pt>
              </c:numCache>
            </c:numRef>
          </c:val>
          <c:extLst>
            <c:ext xmlns:c16="http://schemas.microsoft.com/office/drawing/2014/chart" uri="{C3380CC4-5D6E-409C-BE32-E72D297353CC}">
              <c16:uniqueId val="{00000002-2B2E-46D2-997B-40E3058C1B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2E-46D2-997B-40E3058C1B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2E-46D2-997B-40E3058C1B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2E-46D2-997B-40E3058C1B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491</c:v>
                </c:pt>
                <c:pt idx="3">
                  <c:v>491</c:v>
                </c:pt>
                <c:pt idx="6">
                  <c:v>500</c:v>
                </c:pt>
                <c:pt idx="9">
                  <c:v>469</c:v>
                </c:pt>
                <c:pt idx="12">
                  <c:v>389</c:v>
                </c:pt>
              </c:numCache>
            </c:numRef>
          </c:val>
          <c:extLst>
            <c:ext xmlns:c16="http://schemas.microsoft.com/office/drawing/2014/chart" uri="{C3380CC4-5D6E-409C-BE32-E72D297353CC}">
              <c16:uniqueId val="{00000006-2B2E-46D2-997B-40E3058C1B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c:v>
                </c:pt>
                <c:pt idx="3">
                  <c:v>30</c:v>
                </c:pt>
                <c:pt idx="6">
                  <c:v>36</c:v>
                </c:pt>
                <c:pt idx="9">
                  <c:v>32</c:v>
                </c:pt>
                <c:pt idx="12">
                  <c:v>27</c:v>
                </c:pt>
              </c:numCache>
            </c:numRef>
          </c:val>
          <c:extLst>
            <c:ext xmlns:c16="http://schemas.microsoft.com/office/drawing/2014/chart" uri="{C3380CC4-5D6E-409C-BE32-E72D297353CC}">
              <c16:uniqueId val="{00000007-2B2E-46D2-997B-40E3058C1B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344</c:v>
                </c:pt>
                <c:pt idx="3">
                  <c:v>397</c:v>
                </c:pt>
                <c:pt idx="6">
                  <c:v>409</c:v>
                </c:pt>
                <c:pt idx="9">
                  <c:v>307</c:v>
                </c:pt>
                <c:pt idx="12">
                  <c:v>323</c:v>
                </c:pt>
              </c:numCache>
            </c:numRef>
          </c:val>
          <c:extLst>
            <c:ext xmlns:c16="http://schemas.microsoft.com/office/drawing/2014/chart" uri="{C3380CC4-5D6E-409C-BE32-E72D297353CC}">
              <c16:uniqueId val="{00000008-2B2E-46D2-997B-40E3058C1B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B2E-46D2-997B-40E3058C1B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2234</c:v>
                </c:pt>
                <c:pt idx="3">
                  <c:v>2050</c:v>
                </c:pt>
                <c:pt idx="6">
                  <c:v>2066</c:v>
                </c:pt>
                <c:pt idx="9">
                  <c:v>2086</c:v>
                </c:pt>
                <c:pt idx="12">
                  <c:v>2023</c:v>
                </c:pt>
              </c:numCache>
            </c:numRef>
          </c:val>
          <c:extLst>
            <c:ext xmlns:c16="http://schemas.microsoft.com/office/drawing/2014/chart" uri="{C3380CC4-5D6E-409C-BE32-E72D297353CC}">
              <c16:uniqueId val="{0000000A-2B2E-46D2-997B-40E3058C1B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B2E-46D2-997B-40E3058C1B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927</c:v>
                </c:pt>
                <c:pt idx="1">
                  <c:v>928</c:v>
                </c:pt>
                <c:pt idx="2">
                  <c:v>854</c:v>
                </c:pt>
              </c:numCache>
            </c:numRef>
          </c:val>
          <c:extLst>
            <c:ext xmlns:c16="http://schemas.microsoft.com/office/drawing/2014/chart" uri="{C3380CC4-5D6E-409C-BE32-E72D297353CC}">
              <c16:uniqueId val="{00000000-7261-496C-955B-7A88DA7F03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95</c:v>
                </c:pt>
                <c:pt idx="1">
                  <c:v>83</c:v>
                </c:pt>
                <c:pt idx="2">
                  <c:v>0</c:v>
                </c:pt>
              </c:numCache>
            </c:numRef>
          </c:val>
          <c:extLst>
            <c:ext xmlns:c16="http://schemas.microsoft.com/office/drawing/2014/chart" uri="{C3380CC4-5D6E-409C-BE32-E72D297353CC}">
              <c16:uniqueId val="{00000001-7261-496C-955B-7A88DA7F03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817</c:v>
                </c:pt>
                <c:pt idx="1">
                  <c:v>1181</c:v>
                </c:pt>
                <c:pt idx="2">
                  <c:v>1286</c:v>
                </c:pt>
              </c:numCache>
            </c:numRef>
          </c:val>
          <c:extLst>
            <c:ext xmlns:c16="http://schemas.microsoft.com/office/drawing/2014/chart" uri="{C3380CC4-5D6E-409C-BE32-E72D297353CC}">
              <c16:uniqueId val="{00000002-7261-496C-955B-7A88DA7F03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起債の任意繰上償還を行ったことで元利償還金が減少し、平成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年度の比率はマイナスとなったが、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a:t>
          </a:r>
          <a:r>
            <a:rPr kumimoji="1" lang="ja-JP" altLang="ja-JP" sz="1100">
              <a:solidFill>
                <a:schemeClr val="dk1"/>
              </a:solidFill>
              <a:effectLst/>
              <a:latin typeface="+mn-lt"/>
              <a:ea typeface="+mn-ea"/>
              <a:cs typeface="+mn-cs"/>
            </a:rPr>
            <a:t>公共施設耐震化工事や村道改良事業に係る借入金の償還が始まったため前年度と比較すると上昇した。今後も、任意繰上償還及び投資的経費の抑制により財政健全化を図る。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地方債残高は前年度より若干の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となったが、その他の将来負担額の減少、また充当可能基金の増額により、将来負担比率の見通しは</a:t>
          </a:r>
          <a:r>
            <a:rPr kumimoji="1" lang="ja-JP" altLang="en-US" sz="1100">
              <a:solidFill>
                <a:schemeClr val="dk1"/>
              </a:solidFill>
              <a:effectLst/>
              <a:latin typeface="+mn-lt"/>
              <a:ea typeface="+mn-ea"/>
              <a:cs typeface="+mn-cs"/>
            </a:rPr>
            <a:t>前年度と比較してより</a:t>
          </a:r>
          <a:r>
            <a:rPr kumimoji="1" lang="ja-JP" altLang="ja-JP" sz="1100">
              <a:solidFill>
                <a:schemeClr val="dk1"/>
              </a:solidFill>
              <a:effectLst/>
              <a:latin typeface="+mn-lt"/>
              <a:ea typeface="+mn-ea"/>
              <a:cs typeface="+mn-cs"/>
            </a:rPr>
            <a:t>良好なものとなった。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奈良県曽爾村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公共施設の経年劣化による長寿命化事業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小中一貫教育による中学校改修事業</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よる財源に充てるため</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1,600</a:t>
          </a:r>
          <a:r>
            <a:rPr kumimoji="1" lang="ja-JP" altLang="ja-JP" sz="1300">
              <a:solidFill>
                <a:schemeClr val="dk1"/>
              </a:solidFill>
              <a:effectLst/>
              <a:latin typeface="+mn-lt"/>
              <a:ea typeface="+mn-ea"/>
              <a:cs typeface="+mn-cs"/>
            </a:rPr>
            <a:t>万円積み立てた一方、</a:t>
          </a:r>
          <a:r>
            <a:rPr kumimoji="1" lang="ja-JP" altLang="en-US" sz="1300">
              <a:solidFill>
                <a:schemeClr val="dk1"/>
              </a:solidFill>
              <a:effectLst/>
              <a:latin typeface="+mn-lt"/>
              <a:ea typeface="+mn-ea"/>
              <a:cs typeface="+mn-cs"/>
            </a:rPr>
            <a:t>自然災害による財源確保のため「財政調整基金」を</a:t>
          </a:r>
          <a:r>
            <a:rPr kumimoji="1" lang="en-US" altLang="ja-JP" sz="1300">
              <a:solidFill>
                <a:schemeClr val="dk1"/>
              </a:solidFill>
              <a:effectLst/>
              <a:latin typeface="+mn-lt"/>
              <a:ea typeface="+mn-ea"/>
              <a:cs typeface="+mn-cs"/>
            </a:rPr>
            <a:t>7,400</a:t>
          </a:r>
          <a:r>
            <a:rPr kumimoji="1" lang="ja-JP" altLang="ja-JP" sz="1300">
              <a:solidFill>
                <a:schemeClr val="dk1"/>
              </a:solidFill>
              <a:effectLst/>
              <a:latin typeface="+mn-lt"/>
              <a:ea typeface="+mn-ea"/>
              <a:cs typeface="+mn-cs"/>
            </a:rPr>
            <a:t>万円取り崩したこと、</a:t>
          </a:r>
          <a:r>
            <a:rPr kumimoji="1" lang="ja-JP" altLang="en-US" sz="1300">
              <a:solidFill>
                <a:schemeClr val="dk1"/>
              </a:solidFill>
              <a:effectLst/>
              <a:latin typeface="+mn-lt"/>
              <a:ea typeface="+mn-ea"/>
              <a:cs typeface="+mn-cs"/>
            </a:rPr>
            <a:t>義務教育施設整備事業債の任意繰上償還のため「減債基金」を</a:t>
          </a:r>
          <a:r>
            <a:rPr kumimoji="1" lang="en-US" altLang="ja-JP" sz="1300">
              <a:solidFill>
                <a:schemeClr val="dk1"/>
              </a:solidFill>
              <a:effectLst/>
              <a:latin typeface="+mn-lt"/>
              <a:ea typeface="+mn-ea"/>
              <a:cs typeface="+mn-cs"/>
            </a:rPr>
            <a:t>8,300</a:t>
          </a:r>
          <a:r>
            <a:rPr kumimoji="1" lang="ja-JP" altLang="en-US" sz="1300">
              <a:solidFill>
                <a:schemeClr val="dk1"/>
              </a:solidFill>
              <a:effectLst/>
              <a:latin typeface="+mn-lt"/>
              <a:ea typeface="+mn-ea"/>
              <a:cs typeface="+mn-cs"/>
            </a:rPr>
            <a:t>万円取り崩したこと</a:t>
          </a:r>
          <a:r>
            <a:rPr kumimoji="1" lang="ja-JP" altLang="ja-JP" sz="1300">
              <a:solidFill>
                <a:schemeClr val="dk1"/>
              </a:solidFill>
              <a:effectLst/>
              <a:latin typeface="+mn-lt"/>
              <a:ea typeface="+mn-ea"/>
              <a:cs typeface="+mn-cs"/>
            </a:rPr>
            <a:t>等により、基金全体としては</a:t>
          </a:r>
          <a:r>
            <a:rPr kumimoji="1" lang="en-US" altLang="ja-JP" sz="1300">
              <a:solidFill>
                <a:schemeClr val="dk1"/>
              </a:solidFill>
              <a:effectLst/>
              <a:latin typeface="+mn-lt"/>
              <a:ea typeface="+mn-ea"/>
              <a:cs typeface="+mn-cs"/>
            </a:rPr>
            <a:t>5,200</a:t>
          </a:r>
          <a:r>
            <a:rPr kumimoji="1" lang="ja-JP" altLang="ja-JP" sz="1300">
              <a:solidFill>
                <a:schemeClr val="dk1"/>
              </a:solidFill>
              <a:effectLst/>
              <a:latin typeface="+mn-lt"/>
              <a:ea typeface="+mn-ea"/>
              <a:cs typeface="+mn-cs"/>
            </a:rPr>
            <a:t>万円の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額となった。</a:t>
          </a:r>
          <a:endParaRPr lang="ja-JP" altLang="ja-JP" sz="1300">
            <a:effectLst/>
          </a:endParaRPr>
        </a:p>
        <a:p>
          <a:r>
            <a:rPr kumimoji="1" lang="ja-JP" altLang="ja-JP" sz="1300">
              <a:solidFill>
                <a:schemeClr val="dk1"/>
              </a:solidFill>
              <a:effectLst/>
              <a:latin typeface="+mn-lt"/>
              <a:ea typeface="+mn-ea"/>
              <a:cs typeface="+mn-cs"/>
            </a:rPr>
            <a:t>（今後の方針）</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・短期的には</a:t>
          </a:r>
          <a:r>
            <a:rPr kumimoji="1" lang="ja-JP" altLang="en-US" sz="1300">
              <a:solidFill>
                <a:schemeClr val="dk1"/>
              </a:solidFill>
              <a:effectLst/>
              <a:latin typeface="+mn-lt"/>
              <a:ea typeface="+mn-ea"/>
              <a:cs typeface="+mn-cs"/>
            </a:rPr>
            <a:t>小中一貫教育に伴う</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財政調整</a:t>
          </a:r>
          <a:r>
            <a:rPr kumimoji="1" lang="ja-JP" altLang="ja-JP" sz="1300">
              <a:solidFill>
                <a:schemeClr val="dk1"/>
              </a:solidFill>
              <a:effectLst/>
              <a:latin typeface="+mn-lt"/>
              <a:ea typeface="+mn-ea"/>
              <a:cs typeface="+mn-cs"/>
            </a:rPr>
            <a:t>基金」と「</a:t>
          </a:r>
          <a:r>
            <a:rPr kumimoji="1" lang="ja-JP" altLang="en-US" sz="1300">
              <a:solidFill>
                <a:schemeClr val="dk1"/>
              </a:solidFill>
              <a:effectLst/>
              <a:latin typeface="+mn-lt"/>
              <a:ea typeface="+mn-ea"/>
              <a:cs typeface="+mn-cs"/>
            </a:rPr>
            <a:t>減債</a:t>
          </a:r>
          <a:r>
            <a:rPr kumimoji="1" lang="ja-JP" altLang="ja-JP" sz="1300">
              <a:solidFill>
                <a:schemeClr val="dk1"/>
              </a:solidFill>
              <a:effectLst/>
              <a:latin typeface="+mn-lt"/>
              <a:ea typeface="+mn-ea"/>
              <a:cs typeface="+mn-cs"/>
            </a:rPr>
            <a:t>基金」への</a:t>
          </a:r>
          <a:r>
            <a:rPr kumimoji="1" lang="ja-JP" altLang="en-US" sz="1300">
              <a:solidFill>
                <a:schemeClr val="dk1"/>
              </a:solidFill>
              <a:effectLst/>
              <a:latin typeface="+mn-lt"/>
              <a:ea typeface="+mn-ea"/>
              <a:cs typeface="+mn-cs"/>
            </a:rPr>
            <a:t>取崩し</a:t>
          </a:r>
          <a:r>
            <a:rPr kumimoji="1" lang="ja-JP" altLang="ja-JP" sz="1300">
              <a:solidFill>
                <a:schemeClr val="dk1"/>
              </a:solidFill>
              <a:effectLst/>
              <a:latin typeface="+mn-lt"/>
              <a:ea typeface="+mn-ea"/>
              <a:cs typeface="+mn-cs"/>
            </a:rPr>
            <a:t>により基金全体額が</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額して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a:t>
          </a:r>
          <a:r>
            <a:rPr kumimoji="1" lang="ja-JP" altLang="ja-JP" sz="1300">
              <a:solidFill>
                <a:schemeClr val="dk1"/>
              </a:solidFill>
              <a:effectLst/>
              <a:latin typeface="+mn-lt"/>
              <a:ea typeface="+mn-ea"/>
              <a:cs typeface="+mn-cs"/>
            </a:rPr>
            <a:t>複数の公共施設について長寿命化事業を実施しなければならないこと、</a:t>
          </a:r>
          <a:r>
            <a:rPr kumimoji="1" lang="ja-JP" altLang="en-US" sz="1300">
              <a:solidFill>
                <a:schemeClr val="dk1"/>
              </a:solidFill>
              <a:effectLst/>
              <a:latin typeface="+mn-lt"/>
              <a:ea typeface="+mn-ea"/>
              <a:cs typeface="+mn-cs"/>
            </a:rPr>
            <a:t>制度改正による</a:t>
          </a:r>
          <a:r>
            <a:rPr kumimoji="1" lang="ja-JP" altLang="ja-JP" sz="1300">
              <a:solidFill>
                <a:schemeClr val="dk1"/>
              </a:solidFill>
              <a:effectLst/>
              <a:latin typeface="+mn-lt"/>
              <a:ea typeface="+mn-ea"/>
              <a:cs typeface="+mn-cs"/>
            </a:rPr>
            <a:t>ふるさと納税寄附金額の</a:t>
          </a:r>
          <a:r>
            <a:rPr kumimoji="1" lang="ja-JP" altLang="en-US" sz="1300">
              <a:solidFill>
                <a:schemeClr val="dk1"/>
              </a:solidFill>
              <a:effectLst/>
              <a:latin typeface="+mn-lt"/>
              <a:ea typeface="+mn-ea"/>
              <a:cs typeface="+mn-cs"/>
            </a:rPr>
            <a:t>大幅な</a:t>
          </a:r>
          <a:r>
            <a:rPr kumimoji="1" lang="ja-JP" altLang="ja-JP" sz="1300">
              <a:solidFill>
                <a:schemeClr val="dk1"/>
              </a:solidFill>
              <a:effectLst/>
              <a:latin typeface="+mn-lt"/>
              <a:ea typeface="+mn-ea"/>
              <a:cs typeface="+mn-cs"/>
            </a:rPr>
            <a:t>減収が見込まれることなどから、中長期的には減額していくものと思われる。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・公共施設整備基金：公共施設の整備等の推進</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・ふるさと創生事業基金：産業等を活かした独創的な村づくり事業の創設</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・ふるさと曽爾村元気推進基金：自然環境・景観の保護、伝統文化の伝承、産業振興、若者定住の促進、住民福祉の向上を推進</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・地域振興基金：福祉活動の促進及び快適な生活環境の形成</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・学校校舎改修基金：村立学校校舎の改修</a:t>
          </a:r>
          <a:endParaRPr lang="ja-JP" altLang="ja-JP" sz="1300">
            <a:effectLst/>
          </a:endParaRPr>
        </a:p>
        <a:p>
          <a:r>
            <a:rPr kumimoji="1" lang="ja-JP" altLang="ja-JP" sz="1300">
              <a:solidFill>
                <a:schemeClr val="dk1"/>
              </a:solidFill>
              <a:effectLst/>
              <a:latin typeface="+mn-lt"/>
              <a:ea typeface="+mn-ea"/>
              <a:cs typeface="+mn-cs"/>
            </a:rPr>
            <a:t>（増減理由）</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・公共施設整備基金：平成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年度に実施</a:t>
          </a:r>
          <a:r>
            <a:rPr kumimoji="1" lang="ja-JP" altLang="en-US" sz="1300">
              <a:solidFill>
                <a:schemeClr val="dk1"/>
              </a:solidFill>
              <a:effectLst/>
              <a:latin typeface="+mn-lt"/>
              <a:ea typeface="+mn-ea"/>
              <a:cs typeface="+mn-cs"/>
            </a:rPr>
            <a:t>した</a:t>
          </a:r>
          <a:r>
            <a:rPr kumimoji="1" lang="ja-JP" altLang="ja-JP" sz="1300">
              <a:solidFill>
                <a:schemeClr val="dk1"/>
              </a:solidFill>
              <a:effectLst/>
              <a:latin typeface="+mn-lt"/>
              <a:ea typeface="+mn-ea"/>
              <a:cs typeface="+mn-cs"/>
            </a:rPr>
            <a:t>公共施設長寿命化事業の財源として</a:t>
          </a:r>
          <a:r>
            <a:rPr kumimoji="1" lang="en-US" altLang="ja-JP" sz="1300">
              <a:solidFill>
                <a:schemeClr val="dk1"/>
              </a:solidFill>
              <a:effectLst/>
              <a:latin typeface="+mn-lt"/>
              <a:ea typeface="+mn-ea"/>
              <a:cs typeface="+mn-cs"/>
            </a:rPr>
            <a:t>9,100</a:t>
          </a:r>
          <a:r>
            <a:rPr kumimoji="1" lang="ja-JP" altLang="ja-JP" sz="1300">
              <a:solidFill>
                <a:schemeClr val="dk1"/>
              </a:solidFill>
              <a:effectLst/>
              <a:latin typeface="+mn-lt"/>
              <a:ea typeface="+mn-ea"/>
              <a:cs typeface="+mn-cs"/>
            </a:rPr>
            <a:t>万円積</a:t>
          </a:r>
          <a:r>
            <a:rPr kumimoji="1" lang="ja-JP" altLang="en-US" sz="1300">
              <a:solidFill>
                <a:schemeClr val="dk1"/>
              </a:solidFill>
              <a:effectLst/>
              <a:latin typeface="+mn-lt"/>
              <a:ea typeface="+mn-ea"/>
              <a:cs typeface="+mn-cs"/>
            </a:rPr>
            <a:t>取り崩した</a:t>
          </a:r>
          <a:r>
            <a:rPr kumimoji="1" lang="ja-JP" altLang="ja-JP" sz="1300">
              <a:solidFill>
                <a:schemeClr val="dk1"/>
              </a:solidFill>
              <a:effectLst/>
              <a:latin typeface="+mn-lt"/>
              <a:ea typeface="+mn-ea"/>
              <a:cs typeface="+mn-cs"/>
            </a:rPr>
            <a:t>ことにより</a:t>
          </a:r>
          <a:r>
            <a:rPr kumimoji="1" lang="ja-JP" altLang="en-US" sz="1300">
              <a:solidFill>
                <a:schemeClr val="dk1"/>
              </a:solidFill>
              <a:effectLst/>
              <a:latin typeface="+mn-lt"/>
              <a:ea typeface="+mn-ea"/>
              <a:cs typeface="+mn-cs"/>
            </a:rPr>
            <a:t>減少</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・ふるさと曽爾村元気推進基金：ふるさと納税寄附金を活用し、</a:t>
          </a:r>
          <a:r>
            <a:rPr kumimoji="1" lang="en-US" altLang="ja-JP" sz="1300">
              <a:solidFill>
                <a:schemeClr val="dk1"/>
              </a:solidFill>
              <a:effectLst/>
              <a:latin typeface="+mn-lt"/>
              <a:ea typeface="+mn-ea"/>
              <a:cs typeface="+mn-cs"/>
            </a:rPr>
            <a:t>6,900</a:t>
          </a:r>
          <a:r>
            <a:rPr kumimoji="1" lang="ja-JP" altLang="ja-JP" sz="1300">
              <a:solidFill>
                <a:schemeClr val="dk1"/>
              </a:solidFill>
              <a:effectLst/>
              <a:latin typeface="+mn-lt"/>
              <a:ea typeface="+mn-ea"/>
              <a:cs typeface="+mn-cs"/>
            </a:rPr>
            <a:t>万円積み立てたことにより増加</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・地域振興基金：高齢者等福祉タクシー助成事業、高齢者等緊急通報装置設置事業の財源として</a:t>
          </a:r>
          <a:r>
            <a:rPr kumimoji="1" lang="en-US" altLang="ja-JP" sz="1300">
              <a:solidFill>
                <a:schemeClr val="dk1"/>
              </a:solidFill>
              <a:effectLst/>
              <a:latin typeface="+mn-lt"/>
              <a:ea typeface="+mn-ea"/>
              <a:cs typeface="+mn-cs"/>
            </a:rPr>
            <a:t>200</a:t>
          </a:r>
          <a:r>
            <a:rPr kumimoji="1" lang="ja-JP" altLang="ja-JP" sz="1300">
              <a:solidFill>
                <a:schemeClr val="dk1"/>
              </a:solidFill>
              <a:effectLst/>
              <a:latin typeface="+mn-lt"/>
              <a:ea typeface="+mn-ea"/>
              <a:cs typeface="+mn-cs"/>
            </a:rPr>
            <a:t>万円取り崩したことにより減少</a:t>
          </a:r>
          <a:endParaRPr lang="ja-JP" altLang="ja-JP" sz="1300">
            <a:effectLst/>
          </a:endParaRPr>
        </a:p>
        <a:p>
          <a:r>
            <a:rPr kumimoji="1" lang="ja-JP" altLang="ja-JP" sz="1300">
              <a:solidFill>
                <a:schemeClr val="dk1"/>
              </a:solidFill>
              <a:effectLst/>
              <a:latin typeface="+mn-lt"/>
              <a:ea typeface="+mn-ea"/>
              <a:cs typeface="+mn-cs"/>
            </a:rPr>
            <a:t>（今後の方針）</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・公共施設整備基金：平成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年度以降に実施予定の公共施設長寿命化事業及び小中学校統合事業後の小学校施設改修利用の財源として毎年</a:t>
          </a:r>
          <a:r>
            <a:rPr kumimoji="1" lang="en-US" altLang="ja-JP" sz="1300">
              <a:solidFill>
                <a:schemeClr val="dk1"/>
              </a:solidFill>
              <a:effectLst/>
              <a:latin typeface="+mn-lt"/>
              <a:ea typeface="+mn-ea"/>
              <a:cs typeface="+mn-cs"/>
            </a:rPr>
            <a:t>5,000</a:t>
          </a:r>
          <a:r>
            <a:rPr kumimoji="1" lang="ja-JP" altLang="ja-JP" sz="1300">
              <a:solidFill>
                <a:schemeClr val="dk1"/>
              </a:solidFill>
              <a:effectLst/>
              <a:latin typeface="+mn-lt"/>
              <a:ea typeface="+mn-ea"/>
              <a:cs typeface="+mn-cs"/>
            </a:rPr>
            <a:t>万円程度積立予定</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・ふるさと曽爾村元気推進基金：曽爾高原の保全管理、曽爾の獅子舞の伝承、若者の定住促進、防災備備品の購入等の財源として、ふるさと納税寄附金額に応じて毎年積立予定</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・学校校舎改修基金：平成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年度に予定されている小中学校統合事業で中学校改修工事等に必要となる財源として、平成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全額取り崩し</a:t>
          </a:r>
          <a:r>
            <a:rPr kumimoji="1" lang="ja-JP" altLang="ja-JP" sz="1300">
              <a:solidFill>
                <a:schemeClr val="dk1"/>
              </a:solidFill>
              <a:effectLst/>
              <a:latin typeface="+mn-lt"/>
              <a:ea typeface="+mn-ea"/>
              <a:cs typeface="+mn-cs"/>
            </a:rPr>
            <a:t>予定</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自然災害に伴う</a:t>
          </a:r>
          <a:r>
            <a:rPr kumimoji="1" lang="ja-JP" altLang="ja-JP" sz="1400">
              <a:solidFill>
                <a:schemeClr val="dk1"/>
              </a:solidFill>
              <a:effectLst/>
              <a:latin typeface="+mn-lt"/>
              <a:ea typeface="+mn-ea"/>
              <a:cs typeface="+mn-cs"/>
            </a:rPr>
            <a:t>一般財源確保により、</a:t>
          </a:r>
          <a:r>
            <a:rPr kumimoji="1" lang="en-US" altLang="ja-JP" sz="1400">
              <a:solidFill>
                <a:schemeClr val="dk1"/>
              </a:solidFill>
              <a:effectLst/>
              <a:latin typeface="+mn-lt"/>
              <a:ea typeface="+mn-ea"/>
              <a:cs typeface="+mn-cs"/>
            </a:rPr>
            <a:t>7,400</a:t>
          </a:r>
          <a:r>
            <a:rPr kumimoji="1" lang="ja-JP" altLang="en-US" sz="1400">
              <a:solidFill>
                <a:schemeClr val="dk1"/>
              </a:solidFill>
              <a:effectLst/>
              <a:latin typeface="+mn-lt"/>
              <a:ea typeface="+mn-ea"/>
              <a:cs typeface="+mn-cs"/>
            </a:rPr>
            <a:t>万円の</a:t>
          </a:r>
          <a:r>
            <a:rPr kumimoji="1" lang="ja-JP" altLang="ja-JP" sz="1400">
              <a:solidFill>
                <a:schemeClr val="dk1"/>
              </a:solidFill>
              <a:effectLst/>
              <a:latin typeface="+mn-lt"/>
              <a:ea typeface="+mn-ea"/>
              <a:cs typeface="+mn-cs"/>
            </a:rPr>
            <a:t>基金取</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崩</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の実施</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・預金利子の積立</a:t>
          </a:r>
          <a:endParaRPr lang="ja-JP" altLang="ja-JP" sz="1400">
            <a:effectLst/>
          </a:endParaRPr>
        </a:p>
        <a:p>
          <a:r>
            <a:rPr kumimoji="1" lang="ja-JP" altLang="ja-JP" sz="1400">
              <a:solidFill>
                <a:schemeClr val="dk1"/>
              </a:solidFill>
              <a:effectLst/>
              <a:latin typeface="+mn-lt"/>
              <a:ea typeface="+mn-ea"/>
              <a:cs typeface="+mn-cs"/>
            </a:rPr>
            <a:t>（今後の方針）</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・現在は</a:t>
          </a:r>
          <a:r>
            <a:rPr kumimoji="1" lang="en-US" altLang="ja-JP" sz="1400">
              <a:solidFill>
                <a:schemeClr val="dk1"/>
              </a:solidFill>
              <a:effectLst/>
              <a:latin typeface="+mn-lt"/>
              <a:ea typeface="+mn-ea"/>
              <a:cs typeface="+mn-cs"/>
            </a:rPr>
            <a:t>8</a:t>
          </a:r>
          <a:r>
            <a:rPr kumimoji="1" lang="ja-JP" altLang="ja-JP" sz="1400">
              <a:solidFill>
                <a:schemeClr val="dk1"/>
              </a:solidFill>
              <a:effectLst/>
              <a:latin typeface="+mn-lt"/>
              <a:ea typeface="+mn-ea"/>
              <a:cs typeface="+mn-cs"/>
            </a:rPr>
            <a:t>億円以上の基金を保有しているが、今後の地方交付税の減額や大規模災害への備え、公共施設大規模改修の財源を確保するためのものである。今後は現状残高を維持し、取り崩しを行い残高が減少する以外は、利子積立金を除き新たな積立を行う予定は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年度に行った任意繰上償還の財源として</a:t>
          </a:r>
          <a:r>
            <a:rPr kumimoji="1" lang="en-US" altLang="ja-JP" sz="1300">
              <a:solidFill>
                <a:schemeClr val="dk1"/>
              </a:solidFill>
              <a:effectLst/>
              <a:latin typeface="+mn-lt"/>
              <a:ea typeface="+mn-ea"/>
              <a:cs typeface="+mn-cs"/>
            </a:rPr>
            <a:t>8,300</a:t>
          </a:r>
          <a:r>
            <a:rPr kumimoji="1" lang="ja-JP" altLang="ja-JP" sz="1300">
              <a:solidFill>
                <a:schemeClr val="dk1"/>
              </a:solidFill>
              <a:effectLst/>
              <a:latin typeface="+mn-lt"/>
              <a:ea typeface="+mn-ea"/>
              <a:cs typeface="+mn-cs"/>
            </a:rPr>
            <a:t>万円取り崩したことにより減少</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（今後の方針）</a:t>
          </a:r>
          <a:r>
            <a:rPr kumimoji="1" lang="en-US" altLang="ja-JP" sz="1300">
              <a:solidFill>
                <a:schemeClr val="dk1"/>
              </a:solidFill>
              <a:effectLst/>
              <a:latin typeface="+mn-lt"/>
              <a:ea typeface="+mn-ea"/>
              <a:cs typeface="+mn-cs"/>
            </a:rPr>
            <a:t/>
          </a:r>
          <a:br>
            <a:rPr kumimoji="1" lang="en-US" altLang="ja-JP" sz="1300">
              <a:solidFill>
                <a:schemeClr val="dk1"/>
              </a:solidFill>
              <a:effectLst/>
              <a:latin typeface="+mn-lt"/>
              <a:ea typeface="+mn-ea"/>
              <a:cs typeface="+mn-cs"/>
            </a:rPr>
          </a:br>
          <a:r>
            <a:rPr kumimoji="1" lang="ja-JP" altLang="ja-JP" sz="1300">
              <a:solidFill>
                <a:schemeClr val="dk1"/>
              </a:solidFill>
              <a:effectLst/>
              <a:latin typeface="+mn-lt"/>
              <a:ea typeface="+mn-ea"/>
              <a:cs typeface="+mn-cs"/>
            </a:rPr>
            <a:t>・過去の高利率の起債については定時償還の完了、借換えや任意繰上償還の実施により概ね返済し終えたが、今後は実質公債費比率等財政状況を分析しながら、財政健全化を図るため、必要に応じて基金に積み立て任意繰上償還を行っていく。</a:t>
          </a:r>
          <a:endParaRPr lang="ja-JP" altLang="ja-JP" sz="13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
1,447
47.76
2,491,811
2,435,928
39,552
1,130,658
2,023,429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人口の減少や少子高齢化に加え、基幹産業であった林業の不振等により財政基盤が弱く、指数は</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今後も引き続き、歳入では徴収業務の強化、また歳出では投資的経費の抑制や義務的経費の削減に努めながら、総合計画を中心とした各分野の計画の両立に努め、健全財政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78" name="フローチャート: 判断 77"/>
        <xdr:cNvSpPr/>
      </xdr:nvSpPr>
      <xdr:spPr>
        <a:xfrm>
          <a:off x="1397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79" name="テキスト ボックス 78"/>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前年度は</a:t>
          </a:r>
          <a:r>
            <a:rPr kumimoji="1" lang="ja-JP" altLang="ja-JP" sz="1100">
              <a:solidFill>
                <a:schemeClr val="dk1"/>
              </a:solidFill>
              <a:effectLst/>
              <a:latin typeface="+mn-lt"/>
              <a:ea typeface="+mn-ea"/>
              <a:cs typeface="+mn-cs"/>
            </a:rPr>
            <a:t>高齢者人口の減少が要因で普通交付税が大幅に減少したため</a:t>
          </a:r>
          <a:r>
            <a:rPr kumimoji="1" lang="ja-JP" altLang="en-US" sz="1100">
              <a:solidFill>
                <a:schemeClr val="dk1"/>
              </a:solidFill>
              <a:effectLst/>
              <a:latin typeface="+mn-lt"/>
              <a:ea typeface="+mn-ea"/>
              <a:cs typeface="+mn-cs"/>
            </a:rPr>
            <a:t>、経常収支比率が過去</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カ年より大幅に上昇した。児童・園児数の減少及び過去に多額の借入を行った過疎対策事業債が償還完了したので、普通交付税が大幅に減少したため、</a:t>
          </a:r>
          <a:r>
            <a:rPr kumimoji="1" lang="en-US" altLang="ja-JP" sz="1100">
              <a:solidFill>
                <a:schemeClr val="dk1"/>
              </a:solidFill>
              <a:effectLst/>
              <a:latin typeface="+mn-lt"/>
              <a:ea typeface="+mn-ea"/>
              <a:cs typeface="+mn-cs"/>
            </a:rPr>
            <a:t>5.3</a:t>
          </a:r>
          <a:r>
            <a:rPr kumimoji="1" lang="ja-JP" altLang="en-US" sz="1100">
              <a:solidFill>
                <a:schemeClr val="dk1"/>
              </a:solidFill>
              <a:effectLst/>
              <a:latin typeface="+mn-lt"/>
              <a:ea typeface="+mn-ea"/>
              <a:cs typeface="+mn-cs"/>
            </a:rPr>
            <a:t>ポイントの減少となった。</a:t>
          </a:r>
          <a:r>
            <a:rPr kumimoji="1" lang="ja-JP" altLang="ja-JP" sz="1100">
              <a:solidFill>
                <a:schemeClr val="dk1"/>
              </a:solidFill>
              <a:effectLst/>
              <a:latin typeface="+mn-lt"/>
              <a:ea typeface="+mn-ea"/>
              <a:cs typeface="+mn-cs"/>
            </a:rPr>
            <a:t>今後も引き続き義務的経費の抑制を図り、現在の水準を下回らないよう努める。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45931</xdr:rowOff>
    </xdr:from>
    <xdr:to>
      <xdr:col>23</xdr:col>
      <xdr:colOff>133350</xdr:colOff>
      <xdr:row>63</xdr:row>
      <xdr:rowOff>152506</xdr:rowOff>
    </xdr:to>
    <xdr:cxnSp macro="">
      <xdr:nvCxnSpPr>
        <xdr:cNvPr id="129" name="直線コネクタ 128"/>
        <xdr:cNvCxnSpPr/>
      </xdr:nvCxnSpPr>
      <xdr:spPr>
        <a:xfrm>
          <a:off x="4114800" y="10847281"/>
          <a:ext cx="838200" cy="10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72602</xdr:rowOff>
    </xdr:from>
    <xdr:to>
      <xdr:col>19</xdr:col>
      <xdr:colOff>133350</xdr:colOff>
      <xdr:row>63</xdr:row>
      <xdr:rowOff>45931</xdr:rowOff>
    </xdr:to>
    <xdr:cxnSp macro="">
      <xdr:nvCxnSpPr>
        <xdr:cNvPr id="132" name="直線コネクタ 131"/>
        <xdr:cNvCxnSpPr/>
      </xdr:nvCxnSpPr>
      <xdr:spPr>
        <a:xfrm>
          <a:off x="3225800" y="10702502"/>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72602</xdr:rowOff>
    </xdr:from>
    <xdr:to>
      <xdr:col>15</xdr:col>
      <xdr:colOff>82550</xdr:colOff>
      <xdr:row>62</xdr:row>
      <xdr:rowOff>80645</xdr:rowOff>
    </xdr:to>
    <xdr:cxnSp macro="">
      <xdr:nvCxnSpPr>
        <xdr:cNvPr id="135" name="直線コネクタ 134"/>
        <xdr:cNvCxnSpPr/>
      </xdr:nvCxnSpPr>
      <xdr:spPr>
        <a:xfrm flipV="1">
          <a:off x="2336800" y="107025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80645</xdr:rowOff>
    </xdr:from>
    <xdr:to>
      <xdr:col>11</xdr:col>
      <xdr:colOff>31750</xdr:colOff>
      <xdr:row>64</xdr:row>
      <xdr:rowOff>49424</xdr:rowOff>
    </xdr:to>
    <xdr:cxnSp macro="">
      <xdr:nvCxnSpPr>
        <xdr:cNvPr id="138" name="直線コネクタ 137"/>
        <xdr:cNvCxnSpPr/>
      </xdr:nvCxnSpPr>
      <xdr:spPr>
        <a:xfrm flipV="1">
          <a:off x="1447800" y="10710545"/>
          <a:ext cx="889000" cy="31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31238</xdr:rowOff>
    </xdr:from>
    <xdr:ext cx="762000" cy="259045"/>
    <xdr:sp macro="" textlink="">
      <xdr:nvSpPr>
        <xdr:cNvPr id="140" name="テキスト ボックス 139"/>
        <xdr:cNvSpPr txBox="1"/>
      </xdr:nvSpPr>
      <xdr:spPr>
        <a:xfrm>
          <a:off x="1955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1" name="フローチャート: 判断 140"/>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135060</xdr:rowOff>
    </xdr:from>
    <xdr:ext cx="762000" cy="259045"/>
    <xdr:sp macro="" textlink="">
      <xdr:nvSpPr>
        <xdr:cNvPr id="142" name="テキスト ボックス 141"/>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101706</xdr:rowOff>
    </xdr:from>
    <xdr:to>
      <xdr:col>23</xdr:col>
      <xdr:colOff>184150</xdr:colOff>
      <xdr:row>64</xdr:row>
      <xdr:rowOff>31856</xdr:rowOff>
    </xdr:to>
    <xdr:sp macro="" textlink="">
      <xdr:nvSpPr>
        <xdr:cNvPr id="148" name="楕円 147"/>
        <xdr:cNvSpPr/>
      </xdr:nvSpPr>
      <xdr:spPr>
        <a:xfrm>
          <a:off x="49022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73783</xdr:rowOff>
    </xdr:from>
    <xdr:ext cx="762000" cy="259045"/>
    <xdr:sp macro="" textlink="">
      <xdr:nvSpPr>
        <xdr:cNvPr id="149" name="財政構造の弾力性該当値テキスト"/>
        <xdr:cNvSpPr txBox="1"/>
      </xdr:nvSpPr>
      <xdr:spPr>
        <a:xfrm>
          <a:off x="5041900" y="1087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0" name="楕円 149"/>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106908</xdr:rowOff>
    </xdr:from>
    <xdr:ext cx="736600" cy="259045"/>
    <xdr:sp macro="" textlink="">
      <xdr:nvSpPr>
        <xdr:cNvPr id="151" name="テキスト ボックス 150"/>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21802</xdr:rowOff>
    </xdr:from>
    <xdr:to>
      <xdr:col>15</xdr:col>
      <xdr:colOff>133350</xdr:colOff>
      <xdr:row>62</xdr:row>
      <xdr:rowOff>123402</xdr:rowOff>
    </xdr:to>
    <xdr:sp macro="" textlink="">
      <xdr:nvSpPr>
        <xdr:cNvPr id="152" name="楕円 151"/>
        <xdr:cNvSpPr/>
      </xdr:nvSpPr>
      <xdr:spPr>
        <a:xfrm>
          <a:off x="3175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133579</xdr:rowOff>
    </xdr:from>
    <xdr:ext cx="762000" cy="259045"/>
    <xdr:sp macro="" textlink="">
      <xdr:nvSpPr>
        <xdr:cNvPr id="153" name="テキスト ボックス 152"/>
        <xdr:cNvSpPr txBox="1"/>
      </xdr:nvSpPr>
      <xdr:spPr>
        <a:xfrm>
          <a:off x="2844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4" name="楕円 153"/>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5" name="テキスト ボックス 154"/>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170074</xdr:rowOff>
    </xdr:from>
    <xdr:to>
      <xdr:col>7</xdr:col>
      <xdr:colOff>31750</xdr:colOff>
      <xdr:row>64</xdr:row>
      <xdr:rowOff>100224</xdr:rowOff>
    </xdr:to>
    <xdr:sp macro="" textlink="">
      <xdr:nvSpPr>
        <xdr:cNvPr id="156" name="楕円 155"/>
        <xdr:cNvSpPr/>
      </xdr:nvSpPr>
      <xdr:spPr>
        <a:xfrm>
          <a:off x="1397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85001</xdr:rowOff>
    </xdr:from>
    <xdr:ext cx="762000" cy="259045"/>
    <xdr:sp macro="" textlink="">
      <xdr:nvSpPr>
        <xdr:cNvPr id="157" name="テキスト ボックス 156"/>
        <xdr:cNvSpPr txBox="1"/>
      </xdr:nvSpPr>
      <xdr:spPr>
        <a:xfrm>
          <a:off x="1066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[602,582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ふるさと曽爾村元気推進事業（ふるさと納税業務）ポータルサイトへの委託費等の</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費が前年度から</a:t>
          </a:r>
          <a:r>
            <a:rPr kumimoji="1" lang="ja-JP" altLang="en-US" sz="1100">
              <a:solidFill>
                <a:schemeClr val="dk1"/>
              </a:solidFill>
              <a:effectLst/>
              <a:latin typeface="+mn-lt"/>
              <a:ea typeface="+mn-ea"/>
              <a:cs typeface="+mn-cs"/>
            </a:rPr>
            <a:t>の大幅な上昇原因であったが、総務省から返礼品についての通達があり制度の見直しを行った結果、</a:t>
          </a:r>
          <a:r>
            <a:rPr kumimoji="1" lang="en-US" altLang="ja-JP" sz="1100">
              <a:solidFill>
                <a:schemeClr val="dk1"/>
              </a:solidFill>
              <a:effectLst/>
              <a:latin typeface="+mn-lt"/>
              <a:ea typeface="+mn-ea"/>
              <a:cs typeface="+mn-cs"/>
            </a:rPr>
            <a:t>16,800</a:t>
          </a:r>
          <a:r>
            <a:rPr kumimoji="1" lang="ja-JP" altLang="ja-JP" sz="1100">
              <a:solidFill>
                <a:schemeClr val="dk1"/>
              </a:solidFill>
              <a:effectLst/>
              <a:latin typeface="+mn-lt"/>
              <a:ea typeface="+mn-ea"/>
              <a:cs typeface="+mn-cs"/>
            </a:rPr>
            <a:t>千円余りの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額となり、物件費決算額が</a:t>
          </a:r>
          <a:r>
            <a:rPr kumimoji="1" lang="en-US" altLang="ja-JP" sz="1100">
              <a:solidFill>
                <a:schemeClr val="dk1"/>
              </a:solidFill>
              <a:effectLst/>
              <a:latin typeface="+mn-lt"/>
              <a:ea typeface="+mn-ea"/>
              <a:cs typeface="+mn-cs"/>
            </a:rPr>
            <a:t>158,261</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となった。ふるさと納税業務は寄附金を財源としているが、その他の事業では限られた財源の中、効果的な事業実施に努めるとともに、前年度</a:t>
          </a:r>
          <a:r>
            <a:rPr kumimoji="1" lang="ja-JP" altLang="en-US" sz="1100">
              <a:solidFill>
                <a:schemeClr val="dk1"/>
              </a:solidFill>
              <a:effectLst/>
              <a:latin typeface="+mn-lt"/>
              <a:ea typeface="+mn-ea"/>
              <a:cs typeface="+mn-cs"/>
            </a:rPr>
            <a:t>から若干上昇した</a:t>
          </a:r>
          <a:r>
            <a:rPr kumimoji="1" lang="ja-JP" altLang="ja-JP" sz="1100">
              <a:solidFill>
                <a:schemeClr val="dk1"/>
              </a:solidFill>
              <a:effectLst/>
              <a:latin typeface="+mn-lt"/>
              <a:ea typeface="+mn-ea"/>
              <a:cs typeface="+mn-cs"/>
            </a:rPr>
            <a:t>人件費では人口動態にあわせた定員管理を図っていく。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33810</xdr:rowOff>
    </xdr:from>
    <xdr:to>
      <xdr:col>23</xdr:col>
      <xdr:colOff>133350</xdr:colOff>
      <xdr:row>84</xdr:row>
      <xdr:rowOff>125915</xdr:rowOff>
    </xdr:to>
    <xdr:cxnSp macro="">
      <xdr:nvCxnSpPr>
        <xdr:cNvPr id="193" name="直線コネクタ 192"/>
        <xdr:cNvCxnSpPr/>
      </xdr:nvCxnSpPr>
      <xdr:spPr>
        <a:xfrm flipV="1">
          <a:off x="4114800" y="14435610"/>
          <a:ext cx="838200" cy="9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22461</xdr:rowOff>
    </xdr:from>
    <xdr:to>
      <xdr:col>19</xdr:col>
      <xdr:colOff>133350</xdr:colOff>
      <xdr:row>84</xdr:row>
      <xdr:rowOff>125915</xdr:rowOff>
    </xdr:to>
    <xdr:cxnSp macro="">
      <xdr:nvCxnSpPr>
        <xdr:cNvPr id="196" name="直線コネクタ 195"/>
        <xdr:cNvCxnSpPr/>
      </xdr:nvCxnSpPr>
      <xdr:spPr>
        <a:xfrm>
          <a:off x="3225800" y="14252811"/>
          <a:ext cx="889000" cy="2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147042</xdr:rowOff>
    </xdr:from>
    <xdr:to>
      <xdr:col>15</xdr:col>
      <xdr:colOff>82550</xdr:colOff>
      <xdr:row>83</xdr:row>
      <xdr:rowOff>22461</xdr:rowOff>
    </xdr:to>
    <xdr:cxnSp macro="">
      <xdr:nvCxnSpPr>
        <xdr:cNvPr id="199" name="直線コネクタ 198"/>
        <xdr:cNvCxnSpPr/>
      </xdr:nvCxnSpPr>
      <xdr:spPr>
        <a:xfrm>
          <a:off x="2336800" y="14205942"/>
          <a:ext cx="889000" cy="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59711</xdr:rowOff>
    </xdr:from>
    <xdr:to>
      <xdr:col>11</xdr:col>
      <xdr:colOff>31750</xdr:colOff>
      <xdr:row>82</xdr:row>
      <xdr:rowOff>147042</xdr:rowOff>
    </xdr:to>
    <xdr:cxnSp macro="">
      <xdr:nvCxnSpPr>
        <xdr:cNvPr id="202" name="直線コネクタ 201"/>
        <xdr:cNvCxnSpPr/>
      </xdr:nvCxnSpPr>
      <xdr:spPr>
        <a:xfrm>
          <a:off x="1447800" y="14118611"/>
          <a:ext cx="889000" cy="8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92411</xdr:rowOff>
    </xdr:from>
    <xdr:to>
      <xdr:col>7</xdr:col>
      <xdr:colOff>31750</xdr:colOff>
      <xdr:row>83</xdr:row>
      <xdr:rowOff>22561</xdr:rowOff>
    </xdr:to>
    <xdr:sp macro="" textlink="">
      <xdr:nvSpPr>
        <xdr:cNvPr id="205" name="フローチャート: 判断 204"/>
        <xdr:cNvSpPr/>
      </xdr:nvSpPr>
      <xdr:spPr>
        <a:xfrm>
          <a:off x="1397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7338</xdr:rowOff>
    </xdr:from>
    <xdr:ext cx="762000" cy="259045"/>
    <xdr:sp macro="" textlink="">
      <xdr:nvSpPr>
        <xdr:cNvPr id="206" name="テキスト ボックス 205"/>
        <xdr:cNvSpPr txBox="1"/>
      </xdr:nvSpPr>
      <xdr:spPr>
        <a:xfrm>
          <a:off x="1066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154460</xdr:rowOff>
    </xdr:from>
    <xdr:to>
      <xdr:col>23</xdr:col>
      <xdr:colOff>184150</xdr:colOff>
      <xdr:row>84</xdr:row>
      <xdr:rowOff>84610</xdr:rowOff>
    </xdr:to>
    <xdr:sp macro="" textlink="">
      <xdr:nvSpPr>
        <xdr:cNvPr id="212" name="楕円 211"/>
        <xdr:cNvSpPr/>
      </xdr:nvSpPr>
      <xdr:spPr>
        <a:xfrm>
          <a:off x="4902200" y="143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126537</xdr:rowOff>
    </xdr:from>
    <xdr:ext cx="762000" cy="259045"/>
    <xdr:sp macro="" textlink="">
      <xdr:nvSpPr>
        <xdr:cNvPr id="213" name="人件費・物件費等の状況該当値テキスト"/>
        <xdr:cNvSpPr txBox="1"/>
      </xdr:nvSpPr>
      <xdr:spPr>
        <a:xfrm>
          <a:off x="5041900" y="1435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75115</xdr:rowOff>
    </xdr:from>
    <xdr:to>
      <xdr:col>19</xdr:col>
      <xdr:colOff>184150</xdr:colOff>
      <xdr:row>85</xdr:row>
      <xdr:rowOff>5265</xdr:rowOff>
    </xdr:to>
    <xdr:sp macro="" textlink="">
      <xdr:nvSpPr>
        <xdr:cNvPr id="214" name="楕円 213"/>
        <xdr:cNvSpPr/>
      </xdr:nvSpPr>
      <xdr:spPr>
        <a:xfrm>
          <a:off x="4064000" y="144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161492</xdr:rowOff>
    </xdr:from>
    <xdr:ext cx="736600" cy="259045"/>
    <xdr:sp macro="" textlink="">
      <xdr:nvSpPr>
        <xdr:cNvPr id="215" name="テキスト ボックス 214"/>
        <xdr:cNvSpPr txBox="1"/>
      </xdr:nvSpPr>
      <xdr:spPr>
        <a:xfrm>
          <a:off x="3733800" y="145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143111</xdr:rowOff>
    </xdr:from>
    <xdr:to>
      <xdr:col>15</xdr:col>
      <xdr:colOff>133350</xdr:colOff>
      <xdr:row>83</xdr:row>
      <xdr:rowOff>73261</xdr:rowOff>
    </xdr:to>
    <xdr:sp macro="" textlink="">
      <xdr:nvSpPr>
        <xdr:cNvPr id="216" name="楕円 215"/>
        <xdr:cNvSpPr/>
      </xdr:nvSpPr>
      <xdr:spPr>
        <a:xfrm>
          <a:off x="3175000" y="142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58038</xdr:rowOff>
    </xdr:from>
    <xdr:ext cx="762000" cy="259045"/>
    <xdr:sp macro="" textlink="">
      <xdr:nvSpPr>
        <xdr:cNvPr id="217" name="テキスト ボックス 216"/>
        <xdr:cNvSpPr txBox="1"/>
      </xdr:nvSpPr>
      <xdr:spPr>
        <a:xfrm>
          <a:off x="2844800" y="1428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96242</xdr:rowOff>
    </xdr:from>
    <xdr:to>
      <xdr:col>11</xdr:col>
      <xdr:colOff>82550</xdr:colOff>
      <xdr:row>83</xdr:row>
      <xdr:rowOff>26392</xdr:rowOff>
    </xdr:to>
    <xdr:sp macro="" textlink="">
      <xdr:nvSpPr>
        <xdr:cNvPr id="218" name="楕円 217"/>
        <xdr:cNvSpPr/>
      </xdr:nvSpPr>
      <xdr:spPr>
        <a:xfrm>
          <a:off x="2286000" y="141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11169</xdr:rowOff>
    </xdr:from>
    <xdr:ext cx="762000" cy="259045"/>
    <xdr:sp macro="" textlink="">
      <xdr:nvSpPr>
        <xdr:cNvPr id="219" name="テキスト ボックス 218"/>
        <xdr:cNvSpPr txBox="1"/>
      </xdr:nvSpPr>
      <xdr:spPr>
        <a:xfrm>
          <a:off x="1955800" y="1424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8911</xdr:rowOff>
    </xdr:from>
    <xdr:to>
      <xdr:col>7</xdr:col>
      <xdr:colOff>31750</xdr:colOff>
      <xdr:row>82</xdr:row>
      <xdr:rowOff>110511</xdr:rowOff>
    </xdr:to>
    <xdr:sp macro="" textlink="">
      <xdr:nvSpPr>
        <xdr:cNvPr id="220" name="楕円 219"/>
        <xdr:cNvSpPr/>
      </xdr:nvSpPr>
      <xdr:spPr>
        <a:xfrm>
          <a:off x="1397000" y="1406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120688</xdr:rowOff>
    </xdr:from>
    <xdr:ext cx="762000" cy="259045"/>
    <xdr:sp macro="" textlink="">
      <xdr:nvSpPr>
        <xdr:cNvPr id="221" name="テキスト ボックス 220"/>
        <xdr:cNvSpPr txBox="1"/>
      </xdr:nvSpPr>
      <xdr:spPr>
        <a:xfrm>
          <a:off x="1066800" y="1383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ポイント下回り前年度</a:t>
          </a:r>
          <a:r>
            <a:rPr kumimoji="1" lang="ja-JP" altLang="en-US" sz="1100">
              <a:solidFill>
                <a:schemeClr val="dk1"/>
              </a:solidFill>
              <a:effectLst/>
              <a:latin typeface="+mn-lt"/>
              <a:ea typeface="+mn-ea"/>
              <a:cs typeface="+mn-cs"/>
            </a:rPr>
            <a:t>より水準が上昇した</a:t>
          </a:r>
          <a:r>
            <a:rPr kumimoji="1" lang="ja-JP" altLang="ja-JP" sz="1100">
              <a:solidFill>
                <a:schemeClr val="dk1"/>
              </a:solidFill>
              <a:effectLst/>
              <a:latin typeface="+mn-lt"/>
              <a:ea typeface="+mn-ea"/>
              <a:cs typeface="+mn-cs"/>
            </a:rPr>
            <a:t>が、今後も指数が全国町村平均以下で収まるよう給与の適正化に努める。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111125</xdr:rowOff>
    </xdr:to>
    <xdr:cxnSp macro="">
      <xdr:nvCxnSpPr>
        <xdr:cNvPr id="251" name="直線コネクタ 250"/>
        <xdr:cNvCxnSpPr/>
      </xdr:nvCxnSpPr>
      <xdr:spPr>
        <a:xfrm>
          <a:off x="16179800" y="1494885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155893</xdr:rowOff>
    </xdr:from>
    <xdr:to>
      <xdr:col>77</xdr:col>
      <xdr:colOff>44450</xdr:colOff>
      <xdr:row>87</xdr:row>
      <xdr:rowOff>32702</xdr:rowOff>
    </xdr:to>
    <xdr:cxnSp macro="">
      <xdr:nvCxnSpPr>
        <xdr:cNvPr id="254" name="直線コネクタ 253"/>
        <xdr:cNvCxnSpPr/>
      </xdr:nvCxnSpPr>
      <xdr:spPr>
        <a:xfrm>
          <a:off x="15290800" y="1490059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155893</xdr:rowOff>
    </xdr:from>
    <xdr:to>
      <xdr:col>72</xdr:col>
      <xdr:colOff>203200</xdr:colOff>
      <xdr:row>86</xdr:row>
      <xdr:rowOff>155893</xdr:rowOff>
    </xdr:to>
    <xdr:cxnSp macro="">
      <xdr:nvCxnSpPr>
        <xdr:cNvPr id="257" name="直線コネクタ 256"/>
        <xdr:cNvCxnSpPr/>
      </xdr:nvCxnSpPr>
      <xdr:spPr>
        <a:xfrm>
          <a:off x="14401800" y="14900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131763</xdr:rowOff>
    </xdr:from>
    <xdr:to>
      <xdr:col>68</xdr:col>
      <xdr:colOff>152400</xdr:colOff>
      <xdr:row>86</xdr:row>
      <xdr:rowOff>155893</xdr:rowOff>
    </xdr:to>
    <xdr:cxnSp macro="">
      <xdr:nvCxnSpPr>
        <xdr:cNvPr id="260" name="直線コネクタ 259"/>
        <xdr:cNvCxnSpPr/>
      </xdr:nvCxnSpPr>
      <xdr:spPr>
        <a:xfrm>
          <a:off x="13512800" y="14876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45420</xdr:rowOff>
    </xdr:from>
    <xdr:ext cx="762000" cy="259045"/>
    <xdr:sp macro="" textlink="">
      <xdr:nvSpPr>
        <xdr:cNvPr id="262" name="テキスト ボックス 261"/>
        <xdr:cNvSpPr txBox="1"/>
      </xdr:nvSpPr>
      <xdr:spPr>
        <a:xfrm>
          <a:off x="14020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20638</xdr:rowOff>
    </xdr:from>
    <xdr:to>
      <xdr:col>64</xdr:col>
      <xdr:colOff>152400</xdr:colOff>
      <xdr:row>86</xdr:row>
      <xdr:rowOff>122238</xdr:rowOff>
    </xdr:to>
    <xdr:sp macro="" textlink="">
      <xdr:nvSpPr>
        <xdr:cNvPr id="263" name="フローチャート: 判断 262"/>
        <xdr:cNvSpPr/>
      </xdr:nvSpPr>
      <xdr:spPr>
        <a:xfrm>
          <a:off x="13462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132415</xdr:rowOff>
    </xdr:from>
    <xdr:ext cx="762000" cy="259045"/>
    <xdr:sp macro="" textlink="">
      <xdr:nvSpPr>
        <xdr:cNvPr id="264" name="テキスト ボックス 263"/>
        <xdr:cNvSpPr txBox="1"/>
      </xdr:nvSpPr>
      <xdr:spPr>
        <a:xfrm>
          <a:off x="13131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0" name="楕円 269"/>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1"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2" name="楕円 271"/>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73" name="テキスト ボックス 272"/>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105093</xdr:rowOff>
    </xdr:from>
    <xdr:to>
      <xdr:col>73</xdr:col>
      <xdr:colOff>44450</xdr:colOff>
      <xdr:row>87</xdr:row>
      <xdr:rowOff>35243</xdr:rowOff>
    </xdr:to>
    <xdr:sp macro="" textlink="">
      <xdr:nvSpPr>
        <xdr:cNvPr id="274" name="楕円 273"/>
        <xdr:cNvSpPr/>
      </xdr:nvSpPr>
      <xdr:spPr>
        <a:xfrm>
          <a:off x="15240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45420</xdr:rowOff>
    </xdr:from>
    <xdr:ext cx="762000" cy="259045"/>
    <xdr:sp macro="" textlink="">
      <xdr:nvSpPr>
        <xdr:cNvPr id="275" name="テキスト ボックス 274"/>
        <xdr:cNvSpPr txBox="1"/>
      </xdr:nvSpPr>
      <xdr:spPr>
        <a:xfrm>
          <a:off x="14909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105093</xdr:rowOff>
    </xdr:from>
    <xdr:to>
      <xdr:col>68</xdr:col>
      <xdr:colOff>203200</xdr:colOff>
      <xdr:row>87</xdr:row>
      <xdr:rowOff>35243</xdr:rowOff>
    </xdr:to>
    <xdr:sp macro="" textlink="">
      <xdr:nvSpPr>
        <xdr:cNvPr id="276" name="楕円 275"/>
        <xdr:cNvSpPr/>
      </xdr:nvSpPr>
      <xdr:spPr>
        <a:xfrm>
          <a:off x="14351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77" name="テキスト ボックス 276"/>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78" name="楕円 277"/>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167340</xdr:rowOff>
    </xdr:from>
    <xdr:ext cx="762000" cy="259045"/>
    <xdr:sp macro="" textlink="">
      <xdr:nvSpPr>
        <xdr:cNvPr id="279" name="テキスト ボックス 278"/>
        <xdr:cNvSpPr txBox="1"/>
      </xdr:nvSpPr>
      <xdr:spPr>
        <a:xfrm>
          <a:off x="13131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歳児保育実施による保育士の確保、小学校の複式学級解消に要する村単独教員の採用、まち･ひと･しごと創生総合戦力に基づく地方創生推進事業の実施による職員の確保などの理由で類似団体平均を上回っており、大きく改善することができない状況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42509</xdr:rowOff>
    </xdr:from>
    <xdr:to>
      <xdr:col>81</xdr:col>
      <xdr:colOff>44450</xdr:colOff>
      <xdr:row>61</xdr:row>
      <xdr:rowOff>73878</xdr:rowOff>
    </xdr:to>
    <xdr:cxnSp macro="">
      <xdr:nvCxnSpPr>
        <xdr:cNvPr id="316" name="直線コネクタ 315"/>
        <xdr:cNvCxnSpPr/>
      </xdr:nvCxnSpPr>
      <xdr:spPr>
        <a:xfrm>
          <a:off x="16179800" y="10500959"/>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149497</xdr:rowOff>
    </xdr:from>
    <xdr:to>
      <xdr:col>77</xdr:col>
      <xdr:colOff>44450</xdr:colOff>
      <xdr:row>61</xdr:row>
      <xdr:rowOff>42509</xdr:rowOff>
    </xdr:to>
    <xdr:cxnSp macro="">
      <xdr:nvCxnSpPr>
        <xdr:cNvPr id="319" name="直線コネクタ 318"/>
        <xdr:cNvCxnSpPr/>
      </xdr:nvCxnSpPr>
      <xdr:spPr>
        <a:xfrm>
          <a:off x="15290800" y="10436497"/>
          <a:ext cx="889000" cy="6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130193</xdr:rowOff>
    </xdr:from>
    <xdr:to>
      <xdr:col>72</xdr:col>
      <xdr:colOff>203200</xdr:colOff>
      <xdr:row>60</xdr:row>
      <xdr:rowOff>149497</xdr:rowOff>
    </xdr:to>
    <xdr:cxnSp macro="">
      <xdr:nvCxnSpPr>
        <xdr:cNvPr id="322" name="直線コネクタ 321"/>
        <xdr:cNvCxnSpPr/>
      </xdr:nvCxnSpPr>
      <xdr:spPr>
        <a:xfrm>
          <a:off x="14401800" y="1041719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101582</xdr:rowOff>
    </xdr:from>
    <xdr:to>
      <xdr:col>68</xdr:col>
      <xdr:colOff>152400</xdr:colOff>
      <xdr:row>60</xdr:row>
      <xdr:rowOff>130193</xdr:rowOff>
    </xdr:to>
    <xdr:cxnSp macro="">
      <xdr:nvCxnSpPr>
        <xdr:cNvPr id="325" name="直線コネクタ 324"/>
        <xdr:cNvCxnSpPr/>
      </xdr:nvCxnSpPr>
      <xdr:spPr>
        <a:xfrm>
          <a:off x="13512800" y="10388582"/>
          <a:ext cx="889000" cy="2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111668</xdr:rowOff>
    </xdr:from>
    <xdr:ext cx="762000" cy="259045"/>
    <xdr:sp macro="" textlink="">
      <xdr:nvSpPr>
        <xdr:cNvPr id="327" name="テキスト ボックス 326"/>
        <xdr:cNvSpPr txBox="1"/>
      </xdr:nvSpPr>
      <xdr:spPr>
        <a:xfrm>
          <a:off x="14020800" y="98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11485</xdr:rowOff>
    </xdr:from>
    <xdr:to>
      <xdr:col>64</xdr:col>
      <xdr:colOff>152400</xdr:colOff>
      <xdr:row>60</xdr:row>
      <xdr:rowOff>113085</xdr:rowOff>
    </xdr:to>
    <xdr:sp macro="" textlink="">
      <xdr:nvSpPr>
        <xdr:cNvPr id="328" name="フローチャート: 判断 327"/>
        <xdr:cNvSpPr/>
      </xdr:nvSpPr>
      <xdr:spPr>
        <a:xfrm>
          <a:off x="13462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123262</xdr:rowOff>
    </xdr:from>
    <xdr:ext cx="762000" cy="259045"/>
    <xdr:sp macro="" textlink="">
      <xdr:nvSpPr>
        <xdr:cNvPr id="329" name="テキスト ボックス 328"/>
        <xdr:cNvSpPr txBox="1"/>
      </xdr:nvSpPr>
      <xdr:spPr>
        <a:xfrm>
          <a:off x="13131800" y="1006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23078</xdr:rowOff>
    </xdr:from>
    <xdr:to>
      <xdr:col>81</xdr:col>
      <xdr:colOff>95250</xdr:colOff>
      <xdr:row>61</xdr:row>
      <xdr:rowOff>124678</xdr:rowOff>
    </xdr:to>
    <xdr:sp macro="" textlink="">
      <xdr:nvSpPr>
        <xdr:cNvPr id="335" name="楕円 334"/>
        <xdr:cNvSpPr/>
      </xdr:nvSpPr>
      <xdr:spPr>
        <a:xfrm>
          <a:off x="16967200" y="104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166605</xdr:rowOff>
    </xdr:from>
    <xdr:ext cx="762000" cy="259045"/>
    <xdr:sp macro="" textlink="">
      <xdr:nvSpPr>
        <xdr:cNvPr id="336" name="定員管理の状況該当値テキスト"/>
        <xdr:cNvSpPr txBox="1"/>
      </xdr:nvSpPr>
      <xdr:spPr>
        <a:xfrm>
          <a:off x="17106900" y="1045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163159</xdr:rowOff>
    </xdr:from>
    <xdr:to>
      <xdr:col>77</xdr:col>
      <xdr:colOff>95250</xdr:colOff>
      <xdr:row>61</xdr:row>
      <xdr:rowOff>93309</xdr:rowOff>
    </xdr:to>
    <xdr:sp macro="" textlink="">
      <xdr:nvSpPr>
        <xdr:cNvPr id="337" name="楕円 336"/>
        <xdr:cNvSpPr/>
      </xdr:nvSpPr>
      <xdr:spPr>
        <a:xfrm>
          <a:off x="16129000" y="10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78086</xdr:rowOff>
    </xdr:from>
    <xdr:ext cx="736600" cy="259045"/>
    <xdr:sp macro="" textlink="">
      <xdr:nvSpPr>
        <xdr:cNvPr id="338" name="テキスト ボックス 337"/>
        <xdr:cNvSpPr txBox="1"/>
      </xdr:nvSpPr>
      <xdr:spPr>
        <a:xfrm>
          <a:off x="15798800" y="10536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98697</xdr:rowOff>
    </xdr:from>
    <xdr:to>
      <xdr:col>73</xdr:col>
      <xdr:colOff>44450</xdr:colOff>
      <xdr:row>61</xdr:row>
      <xdr:rowOff>28847</xdr:rowOff>
    </xdr:to>
    <xdr:sp macro="" textlink="">
      <xdr:nvSpPr>
        <xdr:cNvPr id="339" name="楕円 338"/>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40" name="テキスト ボックス 339"/>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79393</xdr:rowOff>
    </xdr:from>
    <xdr:to>
      <xdr:col>68</xdr:col>
      <xdr:colOff>203200</xdr:colOff>
      <xdr:row>61</xdr:row>
      <xdr:rowOff>9543</xdr:rowOff>
    </xdr:to>
    <xdr:sp macro="" textlink="">
      <xdr:nvSpPr>
        <xdr:cNvPr id="341" name="楕円 340"/>
        <xdr:cNvSpPr/>
      </xdr:nvSpPr>
      <xdr:spPr>
        <a:xfrm>
          <a:off x="14351000" y="103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165770</xdr:rowOff>
    </xdr:from>
    <xdr:ext cx="762000" cy="259045"/>
    <xdr:sp macro="" textlink="">
      <xdr:nvSpPr>
        <xdr:cNvPr id="342" name="テキスト ボックス 34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50782</xdr:rowOff>
    </xdr:from>
    <xdr:to>
      <xdr:col>64</xdr:col>
      <xdr:colOff>152400</xdr:colOff>
      <xdr:row>60</xdr:row>
      <xdr:rowOff>152382</xdr:rowOff>
    </xdr:to>
    <xdr:sp macro="" textlink="">
      <xdr:nvSpPr>
        <xdr:cNvPr id="343" name="楕円 342"/>
        <xdr:cNvSpPr/>
      </xdr:nvSpPr>
      <xdr:spPr>
        <a:xfrm>
          <a:off x="13462000" y="103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137159</xdr:rowOff>
    </xdr:from>
    <xdr:ext cx="762000" cy="259045"/>
    <xdr:sp macro="" textlink="">
      <xdr:nvSpPr>
        <xdr:cNvPr id="344" name="テキスト ボックス 343"/>
        <xdr:cNvSpPr txBox="1"/>
      </xdr:nvSpPr>
      <xdr:spPr>
        <a:xfrm>
          <a:off x="13131800" y="1042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実質公債費比率については、公債費の償還ピークが過ぎたことにより年々改善してきてい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。今後も、投資的経費については有利な事業展開と抑制を図ることで公債費残高の減少に努める。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40</xdr:row>
      <xdr:rowOff>93218</xdr:rowOff>
    </xdr:to>
    <xdr:cxnSp macro="">
      <xdr:nvCxnSpPr>
        <xdr:cNvPr id="375" name="直線コネクタ 374"/>
        <xdr:cNvCxnSpPr/>
      </xdr:nvCxnSpPr>
      <xdr:spPr>
        <a:xfrm>
          <a:off x="16179800" y="676300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40</xdr:row>
      <xdr:rowOff>11176</xdr:rowOff>
    </xdr:to>
    <xdr:cxnSp macro="">
      <xdr:nvCxnSpPr>
        <xdr:cNvPr id="378" name="直線コネクタ 377"/>
        <xdr:cNvCxnSpPr/>
      </xdr:nvCxnSpPr>
      <xdr:spPr>
        <a:xfrm flipV="1">
          <a:off x="15290800" y="67630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41</xdr:row>
      <xdr:rowOff>105156</xdr:rowOff>
    </xdr:to>
    <xdr:cxnSp macro="">
      <xdr:nvCxnSpPr>
        <xdr:cNvPr id="381" name="直線コネクタ 380"/>
        <xdr:cNvCxnSpPr/>
      </xdr:nvCxnSpPr>
      <xdr:spPr>
        <a:xfrm flipV="1">
          <a:off x="14401800" y="6869176"/>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105156</xdr:rowOff>
    </xdr:from>
    <xdr:to>
      <xdr:col>68</xdr:col>
      <xdr:colOff>152400</xdr:colOff>
      <xdr:row>42</xdr:row>
      <xdr:rowOff>107442</xdr:rowOff>
    </xdr:to>
    <xdr:cxnSp macro="">
      <xdr:nvCxnSpPr>
        <xdr:cNvPr id="384" name="直線コネクタ 383"/>
        <xdr:cNvCxnSpPr/>
      </xdr:nvCxnSpPr>
      <xdr:spPr>
        <a:xfrm flipV="1">
          <a:off x="13512800" y="713460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88" name="テキスト ボックス 38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42418</xdr:rowOff>
    </xdr:from>
    <xdr:to>
      <xdr:col>81</xdr:col>
      <xdr:colOff>95250</xdr:colOff>
      <xdr:row>40</xdr:row>
      <xdr:rowOff>144018</xdr:rowOff>
    </xdr:to>
    <xdr:sp macro="" textlink="">
      <xdr:nvSpPr>
        <xdr:cNvPr id="394" name="楕円 393"/>
        <xdr:cNvSpPr/>
      </xdr:nvSpPr>
      <xdr:spPr>
        <a:xfrm>
          <a:off x="169672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58945</xdr:rowOff>
    </xdr:from>
    <xdr:ext cx="762000" cy="259045"/>
    <xdr:sp macro="" textlink="">
      <xdr:nvSpPr>
        <xdr:cNvPr id="395" name="公債費負担の状況該当値テキスト"/>
        <xdr:cNvSpPr txBox="1"/>
      </xdr:nvSpPr>
      <xdr:spPr>
        <a:xfrm>
          <a:off x="171069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396" name="楕円 395"/>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97" name="テキスト ボックス 396"/>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398" name="楕円 397"/>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399" name="テキスト ボックス 398"/>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54356</xdr:rowOff>
    </xdr:from>
    <xdr:to>
      <xdr:col>68</xdr:col>
      <xdr:colOff>203200</xdr:colOff>
      <xdr:row>41</xdr:row>
      <xdr:rowOff>155956</xdr:rowOff>
    </xdr:to>
    <xdr:sp macro="" textlink="">
      <xdr:nvSpPr>
        <xdr:cNvPr id="400" name="楕円 399"/>
        <xdr:cNvSpPr/>
      </xdr:nvSpPr>
      <xdr:spPr>
        <a:xfrm>
          <a:off x="14351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140733</xdr:rowOff>
    </xdr:from>
    <xdr:ext cx="762000" cy="259045"/>
    <xdr:sp macro="" textlink="">
      <xdr:nvSpPr>
        <xdr:cNvPr id="401" name="テキスト ボックス 400"/>
        <xdr:cNvSpPr txBox="1"/>
      </xdr:nvSpPr>
      <xdr:spPr>
        <a:xfrm>
          <a:off x="14020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56642</xdr:rowOff>
    </xdr:from>
    <xdr:to>
      <xdr:col>64</xdr:col>
      <xdr:colOff>152400</xdr:colOff>
      <xdr:row>42</xdr:row>
      <xdr:rowOff>158242</xdr:rowOff>
    </xdr:to>
    <xdr:sp macro="" textlink="">
      <xdr:nvSpPr>
        <xdr:cNvPr id="402" name="楕円 401"/>
        <xdr:cNvSpPr/>
      </xdr:nvSpPr>
      <xdr:spPr>
        <a:xfrm>
          <a:off x="13462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143019</xdr:rowOff>
    </xdr:from>
    <xdr:ext cx="762000" cy="259045"/>
    <xdr:sp macro="" textlink="">
      <xdr:nvSpPr>
        <xdr:cNvPr id="403" name="テキスト ボックス 402"/>
        <xdr:cNvSpPr txBox="1"/>
      </xdr:nvSpPr>
      <xdr:spPr>
        <a:xfrm>
          <a:off x="13131800" y="734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将来負担比率については、公債費の償還ピークが過ぎたこと、財政調整基金を</a:t>
          </a:r>
          <a:r>
            <a:rPr kumimoji="1" lang="ja-JP" altLang="en-US" sz="1100">
              <a:solidFill>
                <a:schemeClr val="dk1"/>
              </a:solidFill>
              <a:effectLst/>
              <a:latin typeface="+mn-lt"/>
              <a:ea typeface="+mn-ea"/>
              <a:cs typeface="+mn-cs"/>
            </a:rPr>
            <a:t>極力</a:t>
          </a:r>
          <a:r>
            <a:rPr kumimoji="1" lang="ja-JP" altLang="ja-JP" sz="1100">
              <a:solidFill>
                <a:schemeClr val="dk1"/>
              </a:solidFill>
              <a:effectLst/>
              <a:latin typeface="+mn-lt"/>
              <a:ea typeface="+mn-ea"/>
              <a:cs typeface="+mn-cs"/>
            </a:rPr>
            <a:t>取崩さずに財政運営ができているなど健全化が図られている。しかし、今後は小中学校統合事業や村道改良事業に係る借入金の償還が始まることから、事業実施の適正化を図り、公債費の任意繰上償還に努めながら、引き続き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
1,447
47.76
2,491,811
2,435,928
39,552
1,130,658
2,023,429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保育園の運営を直営で行っていることや嘱託職員の増員等により、類似団体平均より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上回った。子育て支援施策として安価な保育料で運営している保育園を指定管理制度で行うことは困難だが、他の業務に関しては業務内容を精査し、人口規模に応じた職員採用に努めながら、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58420</xdr:rowOff>
    </xdr:to>
    <xdr:cxnSp macro="">
      <xdr:nvCxnSpPr>
        <xdr:cNvPr id="64" name="直線コネクタ 63"/>
        <xdr:cNvCxnSpPr/>
      </xdr:nvCxnSpPr>
      <xdr:spPr>
        <a:xfrm>
          <a:off x="3987800" y="64729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129286</xdr:rowOff>
    </xdr:to>
    <xdr:cxnSp macro="">
      <xdr:nvCxnSpPr>
        <xdr:cNvPr id="67" name="直線コネクタ 66"/>
        <xdr:cNvCxnSpPr/>
      </xdr:nvCxnSpPr>
      <xdr:spPr>
        <a:xfrm>
          <a:off x="3098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97282</xdr:rowOff>
    </xdr:to>
    <xdr:cxnSp macro="">
      <xdr:nvCxnSpPr>
        <xdr:cNvPr id="70" name="直線コネクタ 69"/>
        <xdr:cNvCxnSpPr/>
      </xdr:nvCxnSpPr>
      <xdr:spPr>
        <a:xfrm>
          <a:off x="2209800" y="63037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92710</xdr:rowOff>
    </xdr:to>
    <xdr:cxnSp macro="">
      <xdr:nvCxnSpPr>
        <xdr:cNvPr id="73" name="直線コネクタ 72"/>
        <xdr:cNvCxnSpPr/>
      </xdr:nvCxnSpPr>
      <xdr:spPr>
        <a:xfrm flipV="1">
          <a:off x="1320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75" name="テキスト ボックス 74"/>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46482</xdr:rowOff>
    </xdr:from>
    <xdr:to>
      <xdr:col>6</xdr:col>
      <xdr:colOff>171450</xdr:colOff>
      <xdr:row>37</xdr:row>
      <xdr:rowOff>148082</xdr:rowOff>
    </xdr:to>
    <xdr:sp macro="" textlink="">
      <xdr:nvSpPr>
        <xdr:cNvPr id="76" name="フローチャート: 判断 75"/>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132859</xdr:rowOff>
    </xdr:from>
    <xdr:ext cx="762000" cy="259045"/>
    <xdr:sp macro="" textlink="">
      <xdr:nvSpPr>
        <xdr:cNvPr id="77" name="テキスト ボックス 76"/>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90" name="テキスト ボックス 89"/>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153687</xdr:rowOff>
    </xdr:from>
    <xdr:ext cx="762000" cy="259045"/>
    <xdr:sp macro="" textlink="">
      <xdr:nvSpPr>
        <xdr:cNvPr id="92" name="テキスト ボックス 91"/>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類似団体平均からは下回っているが、</a:t>
          </a:r>
          <a:r>
            <a:rPr kumimoji="1" lang="ja-JP" altLang="en-US" sz="1100">
              <a:solidFill>
                <a:sysClr val="windowText" lastClr="000000"/>
              </a:solidFill>
              <a:effectLst/>
              <a:latin typeface="+mn-lt"/>
              <a:ea typeface="+mn-ea"/>
              <a:cs typeface="+mn-cs"/>
            </a:rPr>
            <a:t>気候変動により庁舎光熱水費等が増加し、</a:t>
          </a:r>
          <a:r>
            <a:rPr kumimoji="1" lang="ja-JP" altLang="ja-JP" sz="1100">
              <a:solidFill>
                <a:sysClr val="windowText" lastClr="000000"/>
              </a:solidFill>
              <a:effectLst/>
              <a:latin typeface="+mn-lt"/>
              <a:ea typeface="+mn-ea"/>
              <a:cs typeface="+mn-cs"/>
            </a:rPr>
            <a:t>前年度から</a:t>
          </a:r>
          <a:r>
            <a:rPr kumimoji="1" lang="ja-JP" altLang="en-US" sz="1100">
              <a:solidFill>
                <a:sysClr val="windowText" lastClr="000000"/>
              </a:solidFill>
              <a:effectLst/>
              <a:latin typeface="+mn-lt"/>
              <a:ea typeface="+mn-ea"/>
              <a:cs typeface="+mn-cs"/>
            </a:rPr>
            <a:t>若干ではあるが</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ポイント上昇した。今後も引き続き</a:t>
          </a:r>
          <a:r>
            <a:rPr kumimoji="1" lang="ja-JP" altLang="en-US" sz="1100">
              <a:solidFill>
                <a:sysClr val="windowText" lastClr="000000"/>
              </a:solidFill>
              <a:effectLst/>
              <a:latin typeface="+mn-lt"/>
              <a:ea typeface="+mn-ea"/>
              <a:cs typeface="+mn-cs"/>
            </a:rPr>
            <a:t>光熱水費の節約、</a:t>
          </a:r>
          <a:r>
            <a:rPr kumimoji="1" lang="ja-JP" altLang="ja-JP" sz="1100">
              <a:solidFill>
                <a:sysClr val="windowText" lastClr="000000"/>
              </a:solidFill>
              <a:effectLst/>
              <a:latin typeface="+mn-lt"/>
              <a:ea typeface="+mn-ea"/>
              <a:cs typeface="+mn-cs"/>
            </a:rPr>
            <a:t>備品購入費の抑制、消耗品の一元管理の継続及び公用車の削減など経常的経費の抑制に努める。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15</xdr:row>
      <xdr:rowOff>133858</xdr:rowOff>
    </xdr:to>
    <xdr:cxnSp macro="">
      <xdr:nvCxnSpPr>
        <xdr:cNvPr id="122" name="直線コネクタ 121"/>
        <xdr:cNvCxnSpPr/>
      </xdr:nvCxnSpPr>
      <xdr:spPr>
        <a:xfrm>
          <a:off x="15671800" y="2696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51562</xdr:rowOff>
    </xdr:from>
    <xdr:to>
      <xdr:col>78</xdr:col>
      <xdr:colOff>69850</xdr:colOff>
      <xdr:row>15</xdr:row>
      <xdr:rowOff>124714</xdr:rowOff>
    </xdr:to>
    <xdr:cxnSp macro="">
      <xdr:nvCxnSpPr>
        <xdr:cNvPr id="125" name="直線コネクタ 124"/>
        <xdr:cNvCxnSpPr/>
      </xdr:nvCxnSpPr>
      <xdr:spPr>
        <a:xfrm>
          <a:off x="14782800" y="26233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51562</xdr:rowOff>
    </xdr:to>
    <xdr:cxnSp macro="">
      <xdr:nvCxnSpPr>
        <xdr:cNvPr id="128" name="直線コネクタ 127"/>
        <xdr:cNvCxnSpPr/>
      </xdr:nvCxnSpPr>
      <xdr:spPr>
        <a:xfrm>
          <a:off x="13893800" y="2618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60706</xdr:rowOff>
    </xdr:to>
    <xdr:cxnSp macro="">
      <xdr:nvCxnSpPr>
        <xdr:cNvPr id="131" name="直線コネクタ 130"/>
        <xdr:cNvCxnSpPr/>
      </xdr:nvCxnSpPr>
      <xdr:spPr>
        <a:xfrm flipV="1">
          <a:off x="13004800" y="2618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34" name="フローチャート: 判断 133"/>
        <xdr:cNvSpPr/>
      </xdr:nvSpPr>
      <xdr:spPr>
        <a:xfrm>
          <a:off x="12954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35" name="テキスト ボックス 134"/>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83058</xdr:rowOff>
    </xdr:from>
    <xdr:to>
      <xdr:col>82</xdr:col>
      <xdr:colOff>158750</xdr:colOff>
      <xdr:row>16</xdr:row>
      <xdr:rowOff>13208</xdr:rowOff>
    </xdr:to>
    <xdr:sp macro="" textlink="">
      <xdr:nvSpPr>
        <xdr:cNvPr id="141" name="楕円 140"/>
        <xdr:cNvSpPr/>
      </xdr:nvSpPr>
      <xdr:spPr>
        <a:xfrm>
          <a:off x="164592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99585</xdr:rowOff>
    </xdr:from>
    <xdr:ext cx="762000" cy="259045"/>
    <xdr:sp macro="" textlink="">
      <xdr:nvSpPr>
        <xdr:cNvPr id="142" name="物件費該当値テキスト"/>
        <xdr:cNvSpPr txBox="1"/>
      </xdr:nvSpPr>
      <xdr:spPr>
        <a:xfrm>
          <a:off x="16598900" y="249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73914</xdr:rowOff>
    </xdr:from>
    <xdr:to>
      <xdr:col>78</xdr:col>
      <xdr:colOff>120650</xdr:colOff>
      <xdr:row>16</xdr:row>
      <xdr:rowOff>4064</xdr:rowOff>
    </xdr:to>
    <xdr:sp macro="" textlink="">
      <xdr:nvSpPr>
        <xdr:cNvPr id="143" name="楕円 142"/>
        <xdr:cNvSpPr/>
      </xdr:nvSpPr>
      <xdr:spPr>
        <a:xfrm>
          <a:off x="15621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14241</xdr:rowOff>
    </xdr:from>
    <xdr:ext cx="736600" cy="259045"/>
    <xdr:sp macro="" textlink="">
      <xdr:nvSpPr>
        <xdr:cNvPr id="144" name="テキスト ボックス 143"/>
        <xdr:cNvSpPr txBox="1"/>
      </xdr:nvSpPr>
      <xdr:spPr>
        <a:xfrm>
          <a:off x="15290800" y="241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762</xdr:rowOff>
    </xdr:from>
    <xdr:to>
      <xdr:col>74</xdr:col>
      <xdr:colOff>31750</xdr:colOff>
      <xdr:row>15</xdr:row>
      <xdr:rowOff>102362</xdr:rowOff>
    </xdr:to>
    <xdr:sp macro="" textlink="">
      <xdr:nvSpPr>
        <xdr:cNvPr id="145" name="楕円 144"/>
        <xdr:cNvSpPr/>
      </xdr:nvSpPr>
      <xdr:spPr>
        <a:xfrm>
          <a:off x="14732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112539</xdr:rowOff>
    </xdr:from>
    <xdr:ext cx="762000" cy="259045"/>
    <xdr:sp macro="" textlink="">
      <xdr:nvSpPr>
        <xdr:cNvPr id="146" name="テキスト ボックス 145"/>
        <xdr:cNvSpPr txBox="1"/>
      </xdr:nvSpPr>
      <xdr:spPr>
        <a:xfrm>
          <a:off x="14401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7" name="楕円 146"/>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48" name="テキスト ボックス 147"/>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9906</xdr:rowOff>
    </xdr:from>
    <xdr:to>
      <xdr:col>65</xdr:col>
      <xdr:colOff>53975</xdr:colOff>
      <xdr:row>15</xdr:row>
      <xdr:rowOff>111506</xdr:rowOff>
    </xdr:to>
    <xdr:sp macro="" textlink="">
      <xdr:nvSpPr>
        <xdr:cNvPr id="149" name="楕円 148"/>
        <xdr:cNvSpPr/>
      </xdr:nvSpPr>
      <xdr:spPr>
        <a:xfrm>
          <a:off x="12954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121683</xdr:rowOff>
    </xdr:from>
    <xdr:ext cx="762000" cy="259045"/>
    <xdr:sp macro="" textlink="">
      <xdr:nvSpPr>
        <xdr:cNvPr id="150" name="テキスト ボックス 149"/>
        <xdr:cNvSpPr txBox="1"/>
      </xdr:nvSpPr>
      <xdr:spPr>
        <a:xfrm>
          <a:off x="12623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軽費老人ホームの利用者数</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障害者施設訓練等利用者</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により扶助費の割合は</a:t>
          </a:r>
          <a:r>
            <a:rPr kumimoji="1" lang="ja-JP" altLang="en-US" sz="1100">
              <a:solidFill>
                <a:schemeClr val="dk1"/>
              </a:solidFill>
              <a:effectLst/>
              <a:latin typeface="+mn-lt"/>
              <a:ea typeface="+mn-ea"/>
              <a:cs typeface="+mn-cs"/>
            </a:rPr>
            <a:t>上昇した。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はより一層の</a:t>
          </a:r>
          <a:r>
            <a:rPr kumimoji="1" lang="ja-JP" altLang="ja-JP" sz="1100">
              <a:solidFill>
                <a:schemeClr val="dk1"/>
              </a:solidFill>
              <a:effectLst/>
              <a:latin typeface="+mn-lt"/>
              <a:ea typeface="+mn-ea"/>
              <a:cs typeface="+mn-cs"/>
            </a:rPr>
            <a:t>保健事業の推進や資格審査等の適正化に努め</a:t>
          </a:r>
          <a:r>
            <a:rPr kumimoji="1" lang="ja-JP" altLang="en-US" sz="1100">
              <a:solidFill>
                <a:schemeClr val="dk1"/>
              </a:solidFill>
              <a:effectLst/>
              <a:latin typeface="+mn-lt"/>
              <a:ea typeface="+mn-ea"/>
              <a:cs typeface="+mn-cs"/>
            </a:rPr>
            <a:t>ながら</a:t>
          </a:r>
          <a:r>
            <a:rPr kumimoji="1" lang="ja-JP" altLang="ja-JP" sz="1100">
              <a:solidFill>
                <a:schemeClr val="dk1"/>
              </a:solidFill>
              <a:effectLst/>
              <a:latin typeface="+mn-lt"/>
              <a:ea typeface="+mn-ea"/>
              <a:cs typeface="+mn-cs"/>
            </a:rPr>
            <a:t>、支出の抑制を図る。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19050</xdr:rowOff>
    </xdr:to>
    <xdr:cxnSp macro="">
      <xdr:nvCxnSpPr>
        <xdr:cNvPr id="182" name="直線コネクタ 181"/>
        <xdr:cNvCxnSpPr/>
      </xdr:nvCxnSpPr>
      <xdr:spPr>
        <a:xfrm>
          <a:off x="3987800" y="938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114300</xdr:rowOff>
    </xdr:from>
    <xdr:to>
      <xdr:col>19</xdr:col>
      <xdr:colOff>187325</xdr:colOff>
      <xdr:row>54</xdr:row>
      <xdr:rowOff>127000</xdr:rowOff>
    </xdr:to>
    <xdr:cxnSp macro="">
      <xdr:nvCxnSpPr>
        <xdr:cNvPr id="185" name="直線コネクタ 184"/>
        <xdr:cNvCxnSpPr/>
      </xdr:nvCxnSpPr>
      <xdr:spPr>
        <a:xfrm>
          <a:off x="3098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139700</xdr:rowOff>
    </xdr:to>
    <xdr:cxnSp macro="">
      <xdr:nvCxnSpPr>
        <xdr:cNvPr id="188" name="直線コネクタ 187"/>
        <xdr:cNvCxnSpPr/>
      </xdr:nvCxnSpPr>
      <xdr:spPr>
        <a:xfrm flipV="1">
          <a:off x="2209800" y="937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54</xdr:row>
      <xdr:rowOff>165100</xdr:rowOff>
    </xdr:to>
    <xdr:cxnSp macro="">
      <xdr:nvCxnSpPr>
        <xdr:cNvPr id="191" name="直線コネクタ 190"/>
        <xdr:cNvCxnSpPr/>
      </xdr:nvCxnSpPr>
      <xdr:spPr>
        <a:xfrm flipV="1">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194" name="フローチャート: 判断 193"/>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5" name="テキスト ボックス 194"/>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1" name="楕円 200"/>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2"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05" name="楕円 204"/>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06" name="テキスト ボックス 205"/>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88900</xdr:rowOff>
    </xdr:from>
    <xdr:to>
      <xdr:col>11</xdr:col>
      <xdr:colOff>60325</xdr:colOff>
      <xdr:row>55</xdr:row>
      <xdr:rowOff>19050</xdr:rowOff>
    </xdr:to>
    <xdr:sp macro="" textlink="">
      <xdr:nvSpPr>
        <xdr:cNvPr id="207" name="楕円 206"/>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208" name="テキスト ボックス 207"/>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0" name="テキスト ボックス 20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特別会計への繰出金が主な内容だが、介護保険事業では</a:t>
          </a:r>
          <a:r>
            <a:rPr kumimoji="1" lang="ja-JP" altLang="en-US" sz="1100">
              <a:solidFill>
                <a:schemeClr val="dk1"/>
              </a:solidFill>
              <a:effectLst/>
              <a:latin typeface="+mn-lt"/>
              <a:ea typeface="+mn-ea"/>
              <a:cs typeface="+mn-cs"/>
            </a:rPr>
            <a:t>主に施設サービス等の増加の影響により</a:t>
          </a:r>
          <a:r>
            <a:rPr kumimoji="1" lang="ja-JP" altLang="ja-JP" sz="1100">
              <a:solidFill>
                <a:schemeClr val="dk1"/>
              </a:solidFill>
              <a:effectLst/>
              <a:latin typeface="+mn-lt"/>
              <a:ea typeface="+mn-ea"/>
              <a:cs typeface="+mn-cs"/>
            </a:rPr>
            <a:t>繰出金は増加となった。</a:t>
          </a:r>
          <a:r>
            <a:rPr kumimoji="1" lang="ja-JP" altLang="en-US" sz="1100">
              <a:solidFill>
                <a:schemeClr val="dk1"/>
              </a:solidFill>
              <a:effectLst/>
              <a:latin typeface="+mn-lt"/>
              <a:ea typeface="+mn-ea"/>
              <a:cs typeface="+mn-cs"/>
            </a:rPr>
            <a:t>また簡易水道事業については老朽管の布設替工事等の増加に伴い操出金の増加となった。</a:t>
          </a:r>
          <a:r>
            <a:rPr kumimoji="1" lang="ja-JP" altLang="ja-JP" sz="1100">
              <a:solidFill>
                <a:schemeClr val="dk1"/>
              </a:solidFill>
              <a:effectLst/>
              <a:latin typeface="+mn-lt"/>
              <a:ea typeface="+mn-ea"/>
              <a:cs typeface="+mn-cs"/>
            </a:rPr>
            <a:t>今後も国民健康保険事業では、保険税の適正化や保健事業を推進することで健全化を図り、簡易水道事業では経営戦略計画に基づき、経営の健全化を目指す。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145288</xdr:rowOff>
    </xdr:to>
    <xdr:cxnSp macro="">
      <xdr:nvCxnSpPr>
        <xdr:cNvPr id="240" name="直線コネクタ 239"/>
        <xdr:cNvCxnSpPr/>
      </xdr:nvCxnSpPr>
      <xdr:spPr>
        <a:xfrm>
          <a:off x="15671800" y="967790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76708</xdr:rowOff>
    </xdr:to>
    <xdr:cxnSp macro="">
      <xdr:nvCxnSpPr>
        <xdr:cNvPr id="243" name="直線コネクタ 242"/>
        <xdr:cNvCxnSpPr/>
      </xdr:nvCxnSpPr>
      <xdr:spPr>
        <a:xfrm>
          <a:off x="14782800" y="9636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xdr:rowOff>
    </xdr:from>
    <xdr:to>
      <xdr:col>73</xdr:col>
      <xdr:colOff>180975</xdr:colOff>
      <xdr:row>56</xdr:row>
      <xdr:rowOff>35560</xdr:rowOff>
    </xdr:to>
    <xdr:cxnSp macro="">
      <xdr:nvCxnSpPr>
        <xdr:cNvPr id="246" name="直線コネクタ 245"/>
        <xdr:cNvCxnSpPr/>
      </xdr:nvCxnSpPr>
      <xdr:spPr>
        <a:xfrm>
          <a:off x="13893800" y="96093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xdr:rowOff>
    </xdr:from>
    <xdr:to>
      <xdr:col>69</xdr:col>
      <xdr:colOff>92075</xdr:colOff>
      <xdr:row>56</xdr:row>
      <xdr:rowOff>49276</xdr:rowOff>
    </xdr:to>
    <xdr:cxnSp macro="">
      <xdr:nvCxnSpPr>
        <xdr:cNvPr id="249" name="直線コネクタ 248"/>
        <xdr:cNvCxnSpPr/>
      </xdr:nvCxnSpPr>
      <xdr:spPr>
        <a:xfrm flipV="1">
          <a:off x="13004800" y="9609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21336</xdr:rowOff>
    </xdr:from>
    <xdr:to>
      <xdr:col>65</xdr:col>
      <xdr:colOff>53975</xdr:colOff>
      <xdr:row>56</xdr:row>
      <xdr:rowOff>122936</xdr:rowOff>
    </xdr:to>
    <xdr:sp macro="" textlink="">
      <xdr:nvSpPr>
        <xdr:cNvPr id="252" name="フローチャート: 判断 251"/>
        <xdr:cNvSpPr/>
      </xdr:nvSpPr>
      <xdr:spPr>
        <a:xfrm>
          <a:off x="12954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107713</xdr:rowOff>
    </xdr:from>
    <xdr:ext cx="762000" cy="259045"/>
    <xdr:sp macro="" textlink="">
      <xdr:nvSpPr>
        <xdr:cNvPr id="253" name="テキスト ボックス 252"/>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94488</xdr:rowOff>
    </xdr:from>
    <xdr:to>
      <xdr:col>82</xdr:col>
      <xdr:colOff>158750</xdr:colOff>
      <xdr:row>57</xdr:row>
      <xdr:rowOff>24638</xdr:rowOff>
    </xdr:to>
    <xdr:sp macro="" textlink="">
      <xdr:nvSpPr>
        <xdr:cNvPr id="259" name="楕円 258"/>
        <xdr:cNvSpPr/>
      </xdr:nvSpPr>
      <xdr:spPr>
        <a:xfrm>
          <a:off x="164592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66565</xdr:rowOff>
    </xdr:from>
    <xdr:ext cx="762000" cy="259045"/>
    <xdr:sp macro="" textlink="">
      <xdr:nvSpPr>
        <xdr:cNvPr id="260" name="その他該当値テキスト"/>
        <xdr:cNvSpPr txBox="1"/>
      </xdr:nvSpPr>
      <xdr:spPr>
        <a:xfrm>
          <a:off x="165989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1" name="楕円 260"/>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62" name="テキスト ボックス 261"/>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3" name="楕円 262"/>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4" name="テキスト ボックス 263"/>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5" name="楕円 264"/>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6" name="テキスト ボックス 265"/>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7" name="楕円 266"/>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68" name="テキスト ボックス 267"/>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一部事務組合への負担金は</a:t>
          </a:r>
          <a:r>
            <a:rPr kumimoji="1" lang="ja-JP" altLang="en-US" sz="1100">
              <a:solidFill>
                <a:schemeClr val="dk1"/>
              </a:solidFill>
              <a:effectLst/>
              <a:latin typeface="+mn-lt"/>
              <a:ea typeface="+mn-ea"/>
              <a:cs typeface="+mn-cs"/>
            </a:rPr>
            <a:t>施設老朽化などによる修繕等により増加し、</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ポイント上回った。補助金については必要性の低いものは見直しや廃止を行う方向で検討している。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46990</xdr:rowOff>
    </xdr:to>
    <xdr:cxnSp macro="">
      <xdr:nvCxnSpPr>
        <xdr:cNvPr id="298" name="直線コネクタ 297"/>
        <xdr:cNvCxnSpPr/>
      </xdr:nvCxnSpPr>
      <xdr:spPr>
        <a:xfrm>
          <a:off x="15671800" y="63586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14986</xdr:rowOff>
    </xdr:to>
    <xdr:cxnSp macro="">
      <xdr:nvCxnSpPr>
        <xdr:cNvPr id="301" name="直線コネクタ 300"/>
        <xdr:cNvCxnSpPr/>
      </xdr:nvCxnSpPr>
      <xdr:spPr>
        <a:xfrm>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168148</xdr:rowOff>
    </xdr:to>
    <xdr:cxnSp macro="">
      <xdr:nvCxnSpPr>
        <xdr:cNvPr id="304" name="直線コネクタ 303"/>
        <xdr:cNvCxnSpPr/>
      </xdr:nvCxnSpPr>
      <xdr:spPr>
        <a:xfrm>
          <a:off x="13893800" y="63037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24130</xdr:rowOff>
    </xdr:to>
    <xdr:cxnSp macro="">
      <xdr:nvCxnSpPr>
        <xdr:cNvPr id="307" name="直線コネクタ 306"/>
        <xdr:cNvCxnSpPr/>
      </xdr:nvCxnSpPr>
      <xdr:spPr>
        <a:xfrm flipV="1">
          <a:off x="13004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0" name="フローチャート: 判断 309"/>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1" name="テキスト ボックス 310"/>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7" name="楕円 316"/>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18"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19" name="楕円 318"/>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0" name="テキスト ボックス 319"/>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3" name="楕円 322"/>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24" name="テキスト ボックス 323"/>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5" name="楕円 324"/>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6" name="テキスト ボックス 32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地方債の借入額の減少等により公債費の割合は年々減少してきていたが、公共施設耐震化工事や村道改良事業に係る借入金の償還が始まり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と同水準となった</a:t>
          </a:r>
          <a:r>
            <a:rPr kumimoji="1" lang="ja-JP" altLang="ja-JP" sz="1100">
              <a:solidFill>
                <a:schemeClr val="dk1"/>
              </a:solidFill>
              <a:effectLst/>
              <a:latin typeface="+mn-lt"/>
              <a:ea typeface="+mn-ea"/>
              <a:cs typeface="+mn-cs"/>
            </a:rPr>
            <a:t>。今後も普通建設事業の内容を精査し地方債の計画的な借入を行い、公債費の縮減に努める。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77470</xdr:rowOff>
    </xdr:to>
    <xdr:cxnSp macro="">
      <xdr:nvCxnSpPr>
        <xdr:cNvPr id="358" name="直線コネクタ 357"/>
        <xdr:cNvCxnSpPr/>
      </xdr:nvCxnSpPr>
      <xdr:spPr>
        <a:xfrm>
          <a:off x="3987800" y="13271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77</xdr:row>
      <xdr:rowOff>69850</xdr:rowOff>
    </xdr:to>
    <xdr:cxnSp macro="">
      <xdr:nvCxnSpPr>
        <xdr:cNvPr id="361" name="直線コネクタ 360"/>
        <xdr:cNvCxnSpPr/>
      </xdr:nvCxnSpPr>
      <xdr:spPr>
        <a:xfrm>
          <a:off x="3098800" y="13138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107950</xdr:rowOff>
    </xdr:from>
    <xdr:to>
      <xdr:col>15</xdr:col>
      <xdr:colOff>98425</xdr:colOff>
      <xdr:row>77</xdr:row>
      <xdr:rowOff>115570</xdr:rowOff>
    </xdr:to>
    <xdr:cxnSp macro="">
      <xdr:nvCxnSpPr>
        <xdr:cNvPr id="364" name="直線コネクタ 363"/>
        <xdr:cNvCxnSpPr/>
      </xdr:nvCxnSpPr>
      <xdr:spPr>
        <a:xfrm flipV="1">
          <a:off x="2209800" y="1313815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79</xdr:row>
      <xdr:rowOff>146050</xdr:rowOff>
    </xdr:to>
    <xdr:cxnSp macro="">
      <xdr:nvCxnSpPr>
        <xdr:cNvPr id="367" name="直線コネクタ 366"/>
        <xdr:cNvCxnSpPr/>
      </xdr:nvCxnSpPr>
      <xdr:spPr>
        <a:xfrm flipV="1">
          <a:off x="1320800" y="133172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0" name="フローチャート: 判断 369"/>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1" name="テキスト ボックス 370"/>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7" name="楕円 376"/>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78"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79" name="楕円 378"/>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0" name="テキスト ボックス 379"/>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1" name="楕円 380"/>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2" name="テキスト ボックス 381"/>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3" name="楕円 38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4" name="テキスト ボックス 38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5" name="楕円 384"/>
        <xdr:cNvSpPr/>
      </xdr:nvSpPr>
      <xdr:spPr>
        <a:xfrm>
          <a:off x="1270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6" name="テキスト ボックス 385"/>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ほぼ同基準となっているが</a:t>
          </a:r>
          <a:r>
            <a:rPr kumimoji="1" lang="ja-JP" altLang="ja-JP" sz="1100">
              <a:solidFill>
                <a:schemeClr val="dk1"/>
              </a:solidFill>
              <a:effectLst/>
              <a:latin typeface="+mn-lt"/>
              <a:ea typeface="+mn-ea"/>
              <a:cs typeface="+mn-cs"/>
            </a:rPr>
            <a:t>、上述の各性質別の各グラフからも若干上昇傾向にあることがうかがえる。今後は給水人口の減少等による簡易水道事業への繰り出し、一部事務組合施設の改修費用がこれからの財政運営に負担がかかると懸念しているが、一般財源での支出については厳しく精査していくなど、財政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72137</xdr:rowOff>
    </xdr:from>
    <xdr:to>
      <xdr:col>82</xdr:col>
      <xdr:colOff>107950</xdr:colOff>
      <xdr:row>77</xdr:row>
      <xdr:rowOff>17272</xdr:rowOff>
    </xdr:to>
    <xdr:cxnSp macro="">
      <xdr:nvCxnSpPr>
        <xdr:cNvPr id="417" name="直線コネクタ 416"/>
        <xdr:cNvCxnSpPr/>
      </xdr:nvCxnSpPr>
      <xdr:spPr>
        <a:xfrm>
          <a:off x="15671800" y="13102337"/>
          <a:ext cx="838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159004</xdr:rowOff>
    </xdr:from>
    <xdr:to>
      <xdr:col>78</xdr:col>
      <xdr:colOff>69850</xdr:colOff>
      <xdr:row>76</xdr:row>
      <xdr:rowOff>72137</xdr:rowOff>
    </xdr:to>
    <xdr:cxnSp macro="">
      <xdr:nvCxnSpPr>
        <xdr:cNvPr id="420" name="直線コネクタ 419"/>
        <xdr:cNvCxnSpPr/>
      </xdr:nvCxnSpPr>
      <xdr:spPr>
        <a:xfrm>
          <a:off x="14782800" y="13017754"/>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60706</xdr:rowOff>
    </xdr:from>
    <xdr:to>
      <xdr:col>73</xdr:col>
      <xdr:colOff>180975</xdr:colOff>
      <xdr:row>75</xdr:row>
      <xdr:rowOff>159004</xdr:rowOff>
    </xdr:to>
    <xdr:cxnSp macro="">
      <xdr:nvCxnSpPr>
        <xdr:cNvPr id="423" name="直線コネクタ 422"/>
        <xdr:cNvCxnSpPr/>
      </xdr:nvCxnSpPr>
      <xdr:spPr>
        <a:xfrm>
          <a:off x="13893800" y="12919456"/>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60706</xdr:rowOff>
    </xdr:from>
    <xdr:to>
      <xdr:col>69</xdr:col>
      <xdr:colOff>92075</xdr:colOff>
      <xdr:row>76</xdr:row>
      <xdr:rowOff>19558</xdr:rowOff>
    </xdr:to>
    <xdr:cxnSp macro="">
      <xdr:nvCxnSpPr>
        <xdr:cNvPr id="426" name="直線コネクタ 425"/>
        <xdr:cNvCxnSpPr/>
      </xdr:nvCxnSpPr>
      <xdr:spPr>
        <a:xfrm flipV="1">
          <a:off x="13004800" y="1291945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105918</xdr:rowOff>
    </xdr:from>
    <xdr:to>
      <xdr:col>65</xdr:col>
      <xdr:colOff>53975</xdr:colOff>
      <xdr:row>77</xdr:row>
      <xdr:rowOff>36068</xdr:rowOff>
    </xdr:to>
    <xdr:sp macro="" textlink="">
      <xdr:nvSpPr>
        <xdr:cNvPr id="429" name="フローチャート: 判断 428"/>
        <xdr:cNvSpPr/>
      </xdr:nvSpPr>
      <xdr:spPr>
        <a:xfrm>
          <a:off x="129540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20845</xdr:rowOff>
    </xdr:from>
    <xdr:ext cx="762000" cy="259045"/>
    <xdr:sp macro="" textlink="">
      <xdr:nvSpPr>
        <xdr:cNvPr id="430" name="テキスト ボックス 429"/>
        <xdr:cNvSpPr txBox="1"/>
      </xdr:nvSpPr>
      <xdr:spPr>
        <a:xfrm>
          <a:off x="12623800" y="1322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137922</xdr:rowOff>
    </xdr:from>
    <xdr:to>
      <xdr:col>82</xdr:col>
      <xdr:colOff>158750</xdr:colOff>
      <xdr:row>77</xdr:row>
      <xdr:rowOff>68072</xdr:rowOff>
    </xdr:to>
    <xdr:sp macro="" textlink="">
      <xdr:nvSpPr>
        <xdr:cNvPr id="436" name="楕円 435"/>
        <xdr:cNvSpPr/>
      </xdr:nvSpPr>
      <xdr:spPr>
        <a:xfrm>
          <a:off x="164592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109999</xdr:rowOff>
    </xdr:from>
    <xdr:ext cx="762000" cy="259045"/>
    <xdr:sp macro="" textlink="">
      <xdr:nvSpPr>
        <xdr:cNvPr id="437" name="公債費以外該当値テキスト"/>
        <xdr:cNvSpPr txBox="1"/>
      </xdr:nvSpPr>
      <xdr:spPr>
        <a:xfrm>
          <a:off x="16598900" y="1314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38" name="楕円 437"/>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9" name="テキスト ボックス 438"/>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108204</xdr:rowOff>
    </xdr:from>
    <xdr:to>
      <xdr:col>74</xdr:col>
      <xdr:colOff>31750</xdr:colOff>
      <xdr:row>76</xdr:row>
      <xdr:rowOff>38354</xdr:rowOff>
    </xdr:to>
    <xdr:sp macro="" textlink="">
      <xdr:nvSpPr>
        <xdr:cNvPr id="440" name="楕円 439"/>
        <xdr:cNvSpPr/>
      </xdr:nvSpPr>
      <xdr:spPr>
        <a:xfrm>
          <a:off x="14732000" y="1296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48531</xdr:rowOff>
    </xdr:from>
    <xdr:ext cx="762000" cy="259045"/>
    <xdr:sp macro="" textlink="">
      <xdr:nvSpPr>
        <xdr:cNvPr id="441" name="テキスト ボックス 440"/>
        <xdr:cNvSpPr txBox="1"/>
      </xdr:nvSpPr>
      <xdr:spPr>
        <a:xfrm>
          <a:off x="14401800" y="1273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9906</xdr:rowOff>
    </xdr:from>
    <xdr:to>
      <xdr:col>69</xdr:col>
      <xdr:colOff>142875</xdr:colOff>
      <xdr:row>75</xdr:row>
      <xdr:rowOff>111506</xdr:rowOff>
    </xdr:to>
    <xdr:sp macro="" textlink="">
      <xdr:nvSpPr>
        <xdr:cNvPr id="442" name="楕円 441"/>
        <xdr:cNvSpPr/>
      </xdr:nvSpPr>
      <xdr:spPr>
        <a:xfrm>
          <a:off x="13843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121683</xdr:rowOff>
    </xdr:from>
    <xdr:ext cx="762000" cy="259045"/>
    <xdr:sp macro="" textlink="">
      <xdr:nvSpPr>
        <xdr:cNvPr id="443" name="テキスト ボックス 442"/>
        <xdr:cNvSpPr txBox="1"/>
      </xdr:nvSpPr>
      <xdr:spPr>
        <a:xfrm>
          <a:off x="13512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140208</xdr:rowOff>
    </xdr:from>
    <xdr:to>
      <xdr:col>65</xdr:col>
      <xdr:colOff>53975</xdr:colOff>
      <xdr:row>76</xdr:row>
      <xdr:rowOff>70358</xdr:rowOff>
    </xdr:to>
    <xdr:sp macro="" textlink="">
      <xdr:nvSpPr>
        <xdr:cNvPr id="444" name="楕円 443"/>
        <xdr:cNvSpPr/>
      </xdr:nvSpPr>
      <xdr:spPr>
        <a:xfrm>
          <a:off x="129540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80535</xdr:rowOff>
    </xdr:from>
    <xdr:ext cx="762000" cy="259045"/>
    <xdr:sp macro="" textlink="">
      <xdr:nvSpPr>
        <xdr:cNvPr id="445" name="テキスト ボックス 444"/>
        <xdr:cNvSpPr txBox="1"/>
      </xdr:nvSpPr>
      <xdr:spPr>
        <a:xfrm>
          <a:off x="12623800" y="1276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85319</xdr:rowOff>
    </xdr:from>
    <xdr:to>
      <xdr:col>29</xdr:col>
      <xdr:colOff>127000</xdr:colOff>
      <xdr:row>16</xdr:row>
      <xdr:rowOff>119561</xdr:rowOff>
    </xdr:to>
    <xdr:cxnSp macro="">
      <xdr:nvCxnSpPr>
        <xdr:cNvPr id="49" name="直線コネクタ 48"/>
        <xdr:cNvCxnSpPr/>
      </xdr:nvCxnSpPr>
      <xdr:spPr bwMode="auto">
        <a:xfrm flipV="1">
          <a:off x="5003800" y="2876144"/>
          <a:ext cx="647700" cy="34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119561</xdr:rowOff>
    </xdr:from>
    <xdr:to>
      <xdr:col>26</xdr:col>
      <xdr:colOff>50800</xdr:colOff>
      <xdr:row>16</xdr:row>
      <xdr:rowOff>139617</xdr:rowOff>
    </xdr:to>
    <xdr:cxnSp macro="">
      <xdr:nvCxnSpPr>
        <xdr:cNvPr id="52" name="直線コネクタ 51"/>
        <xdr:cNvCxnSpPr/>
      </xdr:nvCxnSpPr>
      <xdr:spPr bwMode="auto">
        <a:xfrm flipV="1">
          <a:off x="4305300" y="2910386"/>
          <a:ext cx="698500" cy="20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139617</xdr:rowOff>
    </xdr:from>
    <xdr:to>
      <xdr:col>22</xdr:col>
      <xdr:colOff>114300</xdr:colOff>
      <xdr:row>17</xdr:row>
      <xdr:rowOff>1868</xdr:rowOff>
    </xdr:to>
    <xdr:cxnSp macro="">
      <xdr:nvCxnSpPr>
        <xdr:cNvPr id="55" name="直線コネクタ 54"/>
        <xdr:cNvCxnSpPr/>
      </xdr:nvCxnSpPr>
      <xdr:spPr bwMode="auto">
        <a:xfrm flipV="1">
          <a:off x="3606800" y="2930442"/>
          <a:ext cx="698500" cy="33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1868</xdr:rowOff>
    </xdr:from>
    <xdr:to>
      <xdr:col>18</xdr:col>
      <xdr:colOff>177800</xdr:colOff>
      <xdr:row>17</xdr:row>
      <xdr:rowOff>37219</xdr:rowOff>
    </xdr:to>
    <xdr:cxnSp macro="">
      <xdr:nvCxnSpPr>
        <xdr:cNvPr id="58" name="直線コネクタ 57"/>
        <xdr:cNvCxnSpPr/>
      </xdr:nvCxnSpPr>
      <xdr:spPr bwMode="auto">
        <a:xfrm flipV="1">
          <a:off x="2908300" y="2964143"/>
          <a:ext cx="698500" cy="35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81227</xdr:rowOff>
    </xdr:from>
    <xdr:to>
      <xdr:col>15</xdr:col>
      <xdr:colOff>101600</xdr:colOff>
      <xdr:row>18</xdr:row>
      <xdr:rowOff>11377</xdr:rowOff>
    </xdr:to>
    <xdr:sp macro="" textlink="">
      <xdr:nvSpPr>
        <xdr:cNvPr id="61" name="フローチャート: 判断 60"/>
        <xdr:cNvSpPr/>
      </xdr:nvSpPr>
      <xdr:spPr bwMode="auto">
        <a:xfrm>
          <a:off x="28575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167604</xdr:rowOff>
    </xdr:from>
    <xdr:ext cx="762000" cy="259045"/>
    <xdr:sp macro="" textlink="">
      <xdr:nvSpPr>
        <xdr:cNvPr id="62" name="テキスト ボックス 61"/>
        <xdr:cNvSpPr txBox="1"/>
      </xdr:nvSpPr>
      <xdr:spPr>
        <a:xfrm>
          <a:off x="2527300" y="312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34519</xdr:rowOff>
    </xdr:from>
    <xdr:to>
      <xdr:col>29</xdr:col>
      <xdr:colOff>177800</xdr:colOff>
      <xdr:row>16</xdr:row>
      <xdr:rowOff>136119</xdr:rowOff>
    </xdr:to>
    <xdr:sp macro="" textlink="">
      <xdr:nvSpPr>
        <xdr:cNvPr id="68" name="楕円 67"/>
        <xdr:cNvSpPr/>
      </xdr:nvSpPr>
      <xdr:spPr bwMode="auto">
        <a:xfrm>
          <a:off x="5600700" y="2825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51046</xdr:rowOff>
    </xdr:from>
    <xdr:ext cx="762000" cy="259045"/>
    <xdr:sp macro="" textlink="">
      <xdr:nvSpPr>
        <xdr:cNvPr id="69" name="人口1人当たり決算額の推移該当値テキスト130"/>
        <xdr:cNvSpPr txBox="1"/>
      </xdr:nvSpPr>
      <xdr:spPr>
        <a:xfrm>
          <a:off x="5740400" y="267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68761</xdr:rowOff>
    </xdr:from>
    <xdr:to>
      <xdr:col>26</xdr:col>
      <xdr:colOff>101600</xdr:colOff>
      <xdr:row>16</xdr:row>
      <xdr:rowOff>170361</xdr:rowOff>
    </xdr:to>
    <xdr:sp macro="" textlink="">
      <xdr:nvSpPr>
        <xdr:cNvPr id="70" name="楕円 69"/>
        <xdr:cNvSpPr/>
      </xdr:nvSpPr>
      <xdr:spPr bwMode="auto">
        <a:xfrm>
          <a:off x="4953000" y="28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9088</xdr:rowOff>
    </xdr:from>
    <xdr:ext cx="736600" cy="259045"/>
    <xdr:sp macro="" textlink="">
      <xdr:nvSpPr>
        <xdr:cNvPr id="71" name="テキスト ボックス 70"/>
        <xdr:cNvSpPr txBox="1"/>
      </xdr:nvSpPr>
      <xdr:spPr>
        <a:xfrm>
          <a:off x="4622800" y="262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88817</xdr:rowOff>
    </xdr:from>
    <xdr:to>
      <xdr:col>22</xdr:col>
      <xdr:colOff>165100</xdr:colOff>
      <xdr:row>17</xdr:row>
      <xdr:rowOff>18967</xdr:rowOff>
    </xdr:to>
    <xdr:sp macro="" textlink="">
      <xdr:nvSpPr>
        <xdr:cNvPr id="72" name="楕円 71"/>
        <xdr:cNvSpPr/>
      </xdr:nvSpPr>
      <xdr:spPr bwMode="auto">
        <a:xfrm>
          <a:off x="4254500" y="287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29144</xdr:rowOff>
    </xdr:from>
    <xdr:ext cx="762000" cy="259045"/>
    <xdr:sp macro="" textlink="">
      <xdr:nvSpPr>
        <xdr:cNvPr id="73" name="テキスト ボックス 72"/>
        <xdr:cNvSpPr txBox="1"/>
      </xdr:nvSpPr>
      <xdr:spPr>
        <a:xfrm>
          <a:off x="3924300" y="26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122518</xdr:rowOff>
    </xdr:from>
    <xdr:to>
      <xdr:col>19</xdr:col>
      <xdr:colOff>38100</xdr:colOff>
      <xdr:row>17</xdr:row>
      <xdr:rowOff>52668</xdr:rowOff>
    </xdr:to>
    <xdr:sp macro="" textlink="">
      <xdr:nvSpPr>
        <xdr:cNvPr id="74" name="楕円 73"/>
        <xdr:cNvSpPr/>
      </xdr:nvSpPr>
      <xdr:spPr bwMode="auto">
        <a:xfrm>
          <a:off x="3556000" y="291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62845</xdr:rowOff>
    </xdr:from>
    <xdr:ext cx="762000" cy="259045"/>
    <xdr:sp macro="" textlink="">
      <xdr:nvSpPr>
        <xdr:cNvPr id="75" name="テキスト ボックス 74"/>
        <xdr:cNvSpPr txBox="1"/>
      </xdr:nvSpPr>
      <xdr:spPr>
        <a:xfrm>
          <a:off x="3225800" y="268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157869</xdr:rowOff>
    </xdr:from>
    <xdr:to>
      <xdr:col>15</xdr:col>
      <xdr:colOff>101600</xdr:colOff>
      <xdr:row>17</xdr:row>
      <xdr:rowOff>88019</xdr:rowOff>
    </xdr:to>
    <xdr:sp macro="" textlink="">
      <xdr:nvSpPr>
        <xdr:cNvPr id="76" name="楕円 75"/>
        <xdr:cNvSpPr/>
      </xdr:nvSpPr>
      <xdr:spPr bwMode="auto">
        <a:xfrm>
          <a:off x="2857500" y="2948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98196</xdr:rowOff>
    </xdr:from>
    <xdr:ext cx="762000" cy="259045"/>
    <xdr:sp macro="" textlink="">
      <xdr:nvSpPr>
        <xdr:cNvPr id="77" name="テキスト ボックス 76"/>
        <xdr:cNvSpPr txBox="1"/>
      </xdr:nvSpPr>
      <xdr:spPr>
        <a:xfrm>
          <a:off x="2527300" y="271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6103</xdr:rowOff>
    </xdr:from>
    <xdr:to>
      <xdr:col>29</xdr:col>
      <xdr:colOff>127000</xdr:colOff>
      <xdr:row>35</xdr:row>
      <xdr:rowOff>337088</xdr:rowOff>
    </xdr:to>
    <xdr:cxnSp macro="">
      <xdr:nvCxnSpPr>
        <xdr:cNvPr id="108" name="直線コネクタ 107"/>
        <xdr:cNvCxnSpPr/>
      </xdr:nvCxnSpPr>
      <xdr:spPr bwMode="auto">
        <a:xfrm flipV="1">
          <a:off x="5003800" y="6616453"/>
          <a:ext cx="647700" cy="33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337088</xdr:rowOff>
    </xdr:from>
    <xdr:to>
      <xdr:col>26</xdr:col>
      <xdr:colOff>50800</xdr:colOff>
      <xdr:row>37</xdr:row>
      <xdr:rowOff>36</xdr:rowOff>
    </xdr:to>
    <xdr:cxnSp macro="">
      <xdr:nvCxnSpPr>
        <xdr:cNvPr id="111" name="直線コネクタ 110"/>
        <xdr:cNvCxnSpPr/>
      </xdr:nvCxnSpPr>
      <xdr:spPr bwMode="auto">
        <a:xfrm flipV="1">
          <a:off x="4305300" y="6947438"/>
          <a:ext cx="698500" cy="177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xdr:rowOff>
    </xdr:from>
    <xdr:to>
      <xdr:col>22</xdr:col>
      <xdr:colOff>114300</xdr:colOff>
      <xdr:row>37</xdr:row>
      <xdr:rowOff>36</xdr:rowOff>
    </xdr:to>
    <xdr:cxnSp macro="">
      <xdr:nvCxnSpPr>
        <xdr:cNvPr id="114" name="直線コネクタ 113"/>
        <xdr:cNvCxnSpPr/>
      </xdr:nvCxnSpPr>
      <xdr:spPr bwMode="auto">
        <a:xfrm>
          <a:off x="3606800" y="6953276"/>
          <a:ext cx="698500" cy="17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185265</xdr:rowOff>
    </xdr:from>
    <xdr:to>
      <xdr:col>18</xdr:col>
      <xdr:colOff>177800</xdr:colOff>
      <xdr:row>36</xdr:row>
      <xdr:rowOff>26</xdr:rowOff>
    </xdr:to>
    <xdr:cxnSp macro="">
      <xdr:nvCxnSpPr>
        <xdr:cNvPr id="117" name="直線コネクタ 116"/>
        <xdr:cNvCxnSpPr/>
      </xdr:nvCxnSpPr>
      <xdr:spPr bwMode="auto">
        <a:xfrm>
          <a:off x="2908300" y="6795615"/>
          <a:ext cx="698500" cy="15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324273</xdr:rowOff>
    </xdr:from>
    <xdr:ext cx="762000" cy="259045"/>
    <xdr:sp macro="" textlink="">
      <xdr:nvSpPr>
        <xdr:cNvPr id="119" name="テキスト ボックス 118"/>
        <xdr:cNvSpPr txBox="1"/>
      </xdr:nvSpPr>
      <xdr:spPr>
        <a:xfrm>
          <a:off x="3225800" y="6591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181109</xdr:rowOff>
    </xdr:from>
    <xdr:to>
      <xdr:col>15</xdr:col>
      <xdr:colOff>101600</xdr:colOff>
      <xdr:row>35</xdr:row>
      <xdr:rowOff>282709</xdr:rowOff>
    </xdr:to>
    <xdr:sp macro="" textlink="">
      <xdr:nvSpPr>
        <xdr:cNvPr id="120" name="フローチャート: 判断 119"/>
        <xdr:cNvSpPr/>
      </xdr:nvSpPr>
      <xdr:spPr bwMode="auto">
        <a:xfrm>
          <a:off x="2857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267486</xdr:rowOff>
    </xdr:from>
    <xdr:ext cx="762000" cy="259045"/>
    <xdr:sp macro="" textlink="">
      <xdr:nvSpPr>
        <xdr:cNvPr id="121" name="テキスト ボックス 120"/>
        <xdr:cNvSpPr txBox="1"/>
      </xdr:nvSpPr>
      <xdr:spPr>
        <a:xfrm>
          <a:off x="2527300" y="687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298203</xdr:rowOff>
    </xdr:from>
    <xdr:to>
      <xdr:col>29</xdr:col>
      <xdr:colOff>177800</xdr:colOff>
      <xdr:row>35</xdr:row>
      <xdr:rowOff>56903</xdr:rowOff>
    </xdr:to>
    <xdr:sp macro="" textlink="">
      <xdr:nvSpPr>
        <xdr:cNvPr id="127" name="楕円 126"/>
        <xdr:cNvSpPr/>
      </xdr:nvSpPr>
      <xdr:spPr bwMode="auto">
        <a:xfrm>
          <a:off x="5600700" y="656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143280</xdr:rowOff>
    </xdr:from>
    <xdr:ext cx="762000" cy="259045"/>
    <xdr:sp macro="" textlink="">
      <xdr:nvSpPr>
        <xdr:cNvPr id="128" name="人口1人当たり決算額の推移該当値テキスト445"/>
        <xdr:cNvSpPr txBox="1"/>
      </xdr:nvSpPr>
      <xdr:spPr>
        <a:xfrm>
          <a:off x="5740400" y="641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286288</xdr:rowOff>
    </xdr:from>
    <xdr:to>
      <xdr:col>26</xdr:col>
      <xdr:colOff>101600</xdr:colOff>
      <xdr:row>36</xdr:row>
      <xdr:rowOff>44988</xdr:rowOff>
    </xdr:to>
    <xdr:sp macro="" textlink="">
      <xdr:nvSpPr>
        <xdr:cNvPr id="129" name="楕円 128"/>
        <xdr:cNvSpPr/>
      </xdr:nvSpPr>
      <xdr:spPr bwMode="auto">
        <a:xfrm>
          <a:off x="4953000" y="689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29765</xdr:rowOff>
    </xdr:from>
    <xdr:ext cx="736600" cy="259045"/>
    <xdr:sp macro="" textlink="">
      <xdr:nvSpPr>
        <xdr:cNvPr id="130" name="テキスト ボックス 129"/>
        <xdr:cNvSpPr txBox="1"/>
      </xdr:nvSpPr>
      <xdr:spPr>
        <a:xfrm>
          <a:off x="4622800" y="69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120686</xdr:rowOff>
    </xdr:from>
    <xdr:to>
      <xdr:col>22</xdr:col>
      <xdr:colOff>165100</xdr:colOff>
      <xdr:row>37</xdr:row>
      <xdr:rowOff>50836</xdr:rowOff>
    </xdr:to>
    <xdr:sp macro="" textlink="">
      <xdr:nvSpPr>
        <xdr:cNvPr id="131" name="楕円 130"/>
        <xdr:cNvSpPr/>
      </xdr:nvSpPr>
      <xdr:spPr bwMode="auto">
        <a:xfrm>
          <a:off x="4254500" y="7073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35613</xdr:rowOff>
    </xdr:from>
    <xdr:ext cx="762000" cy="259045"/>
    <xdr:sp macro="" textlink="">
      <xdr:nvSpPr>
        <xdr:cNvPr id="132" name="テキスト ボックス 131"/>
        <xdr:cNvSpPr txBox="1"/>
      </xdr:nvSpPr>
      <xdr:spPr>
        <a:xfrm>
          <a:off x="3924300" y="71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292126</xdr:rowOff>
    </xdr:from>
    <xdr:to>
      <xdr:col>19</xdr:col>
      <xdr:colOff>38100</xdr:colOff>
      <xdr:row>36</xdr:row>
      <xdr:rowOff>50826</xdr:rowOff>
    </xdr:to>
    <xdr:sp macro="" textlink="">
      <xdr:nvSpPr>
        <xdr:cNvPr id="133" name="楕円 132"/>
        <xdr:cNvSpPr/>
      </xdr:nvSpPr>
      <xdr:spPr bwMode="auto">
        <a:xfrm>
          <a:off x="3556000" y="6902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35603</xdr:rowOff>
    </xdr:from>
    <xdr:ext cx="762000" cy="259045"/>
    <xdr:sp macro="" textlink="">
      <xdr:nvSpPr>
        <xdr:cNvPr id="134" name="テキスト ボックス 133"/>
        <xdr:cNvSpPr txBox="1"/>
      </xdr:nvSpPr>
      <xdr:spPr>
        <a:xfrm>
          <a:off x="3225800" y="698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134465</xdr:rowOff>
    </xdr:from>
    <xdr:to>
      <xdr:col>15</xdr:col>
      <xdr:colOff>101600</xdr:colOff>
      <xdr:row>35</xdr:row>
      <xdr:rowOff>236065</xdr:rowOff>
    </xdr:to>
    <xdr:sp macro="" textlink="">
      <xdr:nvSpPr>
        <xdr:cNvPr id="135" name="楕円 134"/>
        <xdr:cNvSpPr/>
      </xdr:nvSpPr>
      <xdr:spPr bwMode="auto">
        <a:xfrm>
          <a:off x="2857500" y="67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246242</xdr:rowOff>
    </xdr:from>
    <xdr:ext cx="762000" cy="259045"/>
    <xdr:sp macro="" textlink="">
      <xdr:nvSpPr>
        <xdr:cNvPr id="136" name="テキスト ボックス 135"/>
        <xdr:cNvSpPr txBox="1"/>
      </xdr:nvSpPr>
      <xdr:spPr>
        <a:xfrm>
          <a:off x="2527300" y="651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
1,447
47.76
2,491,811
2,435,928
39,552
1,130,658
2,023,429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160260</xdr:rowOff>
    </xdr:from>
    <xdr:to>
      <xdr:col>24</xdr:col>
      <xdr:colOff>63500</xdr:colOff>
      <xdr:row>35</xdr:row>
      <xdr:rowOff>26963</xdr:rowOff>
    </xdr:to>
    <xdr:cxnSp macro="">
      <xdr:nvCxnSpPr>
        <xdr:cNvPr id="58" name="直線コネクタ 57"/>
        <xdr:cNvCxnSpPr/>
      </xdr:nvCxnSpPr>
      <xdr:spPr>
        <a:xfrm flipV="1">
          <a:off x="3797300" y="5989560"/>
          <a:ext cx="8382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26963</xdr:rowOff>
    </xdr:from>
    <xdr:to>
      <xdr:col>19</xdr:col>
      <xdr:colOff>177800</xdr:colOff>
      <xdr:row>35</xdr:row>
      <xdr:rowOff>43034</xdr:rowOff>
    </xdr:to>
    <xdr:cxnSp macro="">
      <xdr:nvCxnSpPr>
        <xdr:cNvPr id="61" name="直線コネクタ 60"/>
        <xdr:cNvCxnSpPr/>
      </xdr:nvCxnSpPr>
      <xdr:spPr>
        <a:xfrm flipV="1">
          <a:off x="2908300" y="6027713"/>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43034</xdr:rowOff>
    </xdr:from>
    <xdr:to>
      <xdr:col>15</xdr:col>
      <xdr:colOff>50800</xdr:colOff>
      <xdr:row>35</xdr:row>
      <xdr:rowOff>108725</xdr:rowOff>
    </xdr:to>
    <xdr:cxnSp macro="">
      <xdr:nvCxnSpPr>
        <xdr:cNvPr id="64" name="直線コネクタ 63"/>
        <xdr:cNvCxnSpPr/>
      </xdr:nvCxnSpPr>
      <xdr:spPr>
        <a:xfrm flipV="1">
          <a:off x="2019300" y="6043784"/>
          <a:ext cx="889000" cy="6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108725</xdr:rowOff>
    </xdr:from>
    <xdr:to>
      <xdr:col>10</xdr:col>
      <xdr:colOff>114300</xdr:colOff>
      <xdr:row>35</xdr:row>
      <xdr:rowOff>147447</xdr:rowOff>
    </xdr:to>
    <xdr:cxnSp macro="">
      <xdr:nvCxnSpPr>
        <xdr:cNvPr id="67" name="直線コネクタ 66"/>
        <xdr:cNvCxnSpPr/>
      </xdr:nvCxnSpPr>
      <xdr:spPr>
        <a:xfrm flipV="1">
          <a:off x="1130300" y="610947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149111</xdr:rowOff>
    </xdr:from>
    <xdr:to>
      <xdr:col>6</xdr:col>
      <xdr:colOff>38100</xdr:colOff>
      <xdr:row>36</xdr:row>
      <xdr:rowOff>79261</xdr:rowOff>
    </xdr:to>
    <xdr:sp macro="" textlink="">
      <xdr:nvSpPr>
        <xdr:cNvPr id="70" name="フローチャート: 判断 69"/>
        <xdr:cNvSpPr/>
      </xdr:nvSpPr>
      <xdr:spPr>
        <a:xfrm>
          <a:off x="1079500" y="61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70388</xdr:rowOff>
    </xdr:from>
    <xdr:ext cx="599010" cy="259045"/>
    <xdr:sp macro="" textlink="">
      <xdr:nvSpPr>
        <xdr:cNvPr id="71" name="テキスト ボックス 70"/>
        <xdr:cNvSpPr txBox="1"/>
      </xdr:nvSpPr>
      <xdr:spPr>
        <a:xfrm>
          <a:off x="830795" y="624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109460</xdr:rowOff>
    </xdr:from>
    <xdr:to>
      <xdr:col>24</xdr:col>
      <xdr:colOff>114300</xdr:colOff>
      <xdr:row>35</xdr:row>
      <xdr:rowOff>39610</xdr:rowOff>
    </xdr:to>
    <xdr:sp macro="" textlink="">
      <xdr:nvSpPr>
        <xdr:cNvPr id="77" name="楕円 76"/>
        <xdr:cNvSpPr/>
      </xdr:nvSpPr>
      <xdr:spPr>
        <a:xfrm>
          <a:off x="4584700" y="5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132337</xdr:rowOff>
    </xdr:from>
    <xdr:ext cx="599010" cy="259045"/>
    <xdr:sp macro="" textlink="">
      <xdr:nvSpPr>
        <xdr:cNvPr id="78" name="人件費該当値テキスト"/>
        <xdr:cNvSpPr txBox="1"/>
      </xdr:nvSpPr>
      <xdr:spPr>
        <a:xfrm>
          <a:off x="4686300" y="579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147613</xdr:rowOff>
    </xdr:from>
    <xdr:to>
      <xdr:col>20</xdr:col>
      <xdr:colOff>38100</xdr:colOff>
      <xdr:row>35</xdr:row>
      <xdr:rowOff>77763</xdr:rowOff>
    </xdr:to>
    <xdr:sp macro="" textlink="">
      <xdr:nvSpPr>
        <xdr:cNvPr id="79" name="楕円 78"/>
        <xdr:cNvSpPr/>
      </xdr:nvSpPr>
      <xdr:spPr>
        <a:xfrm>
          <a:off x="3746500" y="597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94290</xdr:rowOff>
    </xdr:from>
    <xdr:ext cx="599010" cy="259045"/>
    <xdr:sp macro="" textlink="">
      <xdr:nvSpPr>
        <xdr:cNvPr id="80" name="テキスト ボックス 79"/>
        <xdr:cNvSpPr txBox="1"/>
      </xdr:nvSpPr>
      <xdr:spPr>
        <a:xfrm>
          <a:off x="3497795" y="575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163684</xdr:rowOff>
    </xdr:from>
    <xdr:to>
      <xdr:col>15</xdr:col>
      <xdr:colOff>101600</xdr:colOff>
      <xdr:row>35</xdr:row>
      <xdr:rowOff>93834</xdr:rowOff>
    </xdr:to>
    <xdr:sp macro="" textlink="">
      <xdr:nvSpPr>
        <xdr:cNvPr id="81" name="楕円 80"/>
        <xdr:cNvSpPr/>
      </xdr:nvSpPr>
      <xdr:spPr>
        <a:xfrm>
          <a:off x="2857500" y="59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110361</xdr:rowOff>
    </xdr:from>
    <xdr:ext cx="599010" cy="259045"/>
    <xdr:sp macro="" textlink="">
      <xdr:nvSpPr>
        <xdr:cNvPr id="82" name="テキスト ボックス 81"/>
        <xdr:cNvSpPr txBox="1"/>
      </xdr:nvSpPr>
      <xdr:spPr>
        <a:xfrm>
          <a:off x="2608795" y="576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57925</xdr:rowOff>
    </xdr:from>
    <xdr:to>
      <xdr:col>10</xdr:col>
      <xdr:colOff>165100</xdr:colOff>
      <xdr:row>35</xdr:row>
      <xdr:rowOff>159525</xdr:rowOff>
    </xdr:to>
    <xdr:sp macro="" textlink="">
      <xdr:nvSpPr>
        <xdr:cNvPr id="83" name="楕円 82"/>
        <xdr:cNvSpPr/>
      </xdr:nvSpPr>
      <xdr:spPr>
        <a:xfrm>
          <a:off x="1968500" y="60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4602</xdr:rowOff>
    </xdr:from>
    <xdr:ext cx="599010" cy="259045"/>
    <xdr:sp macro="" textlink="">
      <xdr:nvSpPr>
        <xdr:cNvPr id="84" name="テキスト ボックス 83"/>
        <xdr:cNvSpPr txBox="1"/>
      </xdr:nvSpPr>
      <xdr:spPr>
        <a:xfrm>
          <a:off x="1719795" y="583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96647</xdr:rowOff>
    </xdr:from>
    <xdr:to>
      <xdr:col>6</xdr:col>
      <xdr:colOff>38100</xdr:colOff>
      <xdr:row>36</xdr:row>
      <xdr:rowOff>26797</xdr:rowOff>
    </xdr:to>
    <xdr:sp macro="" textlink="">
      <xdr:nvSpPr>
        <xdr:cNvPr id="85" name="楕円 84"/>
        <xdr:cNvSpPr/>
      </xdr:nvSpPr>
      <xdr:spPr>
        <a:xfrm>
          <a:off x="1079500" y="60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43324</xdr:rowOff>
    </xdr:from>
    <xdr:ext cx="599010" cy="259045"/>
    <xdr:sp macro="" textlink="">
      <xdr:nvSpPr>
        <xdr:cNvPr id="86" name="テキスト ボックス 85"/>
        <xdr:cNvSpPr txBox="1"/>
      </xdr:nvSpPr>
      <xdr:spPr>
        <a:xfrm>
          <a:off x="830795" y="587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90095</xdr:rowOff>
    </xdr:from>
    <xdr:to>
      <xdr:col>24</xdr:col>
      <xdr:colOff>63500</xdr:colOff>
      <xdr:row>56</xdr:row>
      <xdr:rowOff>71752</xdr:rowOff>
    </xdr:to>
    <xdr:cxnSp macro="">
      <xdr:nvCxnSpPr>
        <xdr:cNvPr id="117" name="直線コネクタ 116"/>
        <xdr:cNvCxnSpPr/>
      </xdr:nvCxnSpPr>
      <xdr:spPr>
        <a:xfrm>
          <a:off x="3797300" y="9519845"/>
          <a:ext cx="838200" cy="1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90095</xdr:rowOff>
    </xdr:from>
    <xdr:to>
      <xdr:col>19</xdr:col>
      <xdr:colOff>177800</xdr:colOff>
      <xdr:row>57</xdr:row>
      <xdr:rowOff>116192</xdr:rowOff>
    </xdr:to>
    <xdr:cxnSp macro="">
      <xdr:nvCxnSpPr>
        <xdr:cNvPr id="120" name="直線コネクタ 119"/>
        <xdr:cNvCxnSpPr/>
      </xdr:nvCxnSpPr>
      <xdr:spPr>
        <a:xfrm flipV="1">
          <a:off x="2908300" y="9519845"/>
          <a:ext cx="889000" cy="36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116192</xdr:rowOff>
    </xdr:from>
    <xdr:to>
      <xdr:col>15</xdr:col>
      <xdr:colOff>50800</xdr:colOff>
      <xdr:row>57</xdr:row>
      <xdr:rowOff>148926</xdr:rowOff>
    </xdr:to>
    <xdr:cxnSp macro="">
      <xdr:nvCxnSpPr>
        <xdr:cNvPr id="123" name="直線コネクタ 122"/>
        <xdr:cNvCxnSpPr/>
      </xdr:nvCxnSpPr>
      <xdr:spPr>
        <a:xfrm flipV="1">
          <a:off x="2019300" y="9888842"/>
          <a:ext cx="889000" cy="3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148926</xdr:rowOff>
    </xdr:from>
    <xdr:to>
      <xdr:col>10</xdr:col>
      <xdr:colOff>114300</xdr:colOff>
      <xdr:row>58</xdr:row>
      <xdr:rowOff>80559</xdr:rowOff>
    </xdr:to>
    <xdr:cxnSp macro="">
      <xdr:nvCxnSpPr>
        <xdr:cNvPr id="126" name="直線コネクタ 125"/>
        <xdr:cNvCxnSpPr/>
      </xdr:nvCxnSpPr>
      <xdr:spPr>
        <a:xfrm flipV="1">
          <a:off x="1130300" y="9921576"/>
          <a:ext cx="889000" cy="10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28" name="テキスト ボックス 127"/>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67970</xdr:rowOff>
    </xdr:from>
    <xdr:to>
      <xdr:col>6</xdr:col>
      <xdr:colOff>38100</xdr:colOff>
      <xdr:row>57</xdr:row>
      <xdr:rowOff>169570</xdr:rowOff>
    </xdr:to>
    <xdr:sp macro="" textlink="">
      <xdr:nvSpPr>
        <xdr:cNvPr id="129" name="フローチャート: 判断 128"/>
        <xdr:cNvSpPr/>
      </xdr:nvSpPr>
      <xdr:spPr>
        <a:xfrm>
          <a:off x="1079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14647</xdr:rowOff>
    </xdr:from>
    <xdr:ext cx="599010" cy="259045"/>
    <xdr:sp macro="" textlink="">
      <xdr:nvSpPr>
        <xdr:cNvPr id="130" name="テキスト ボックス 129"/>
        <xdr:cNvSpPr txBox="1"/>
      </xdr:nvSpPr>
      <xdr:spPr>
        <a:xfrm>
          <a:off x="830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20952</xdr:rowOff>
    </xdr:from>
    <xdr:to>
      <xdr:col>24</xdr:col>
      <xdr:colOff>114300</xdr:colOff>
      <xdr:row>56</xdr:row>
      <xdr:rowOff>122552</xdr:rowOff>
    </xdr:to>
    <xdr:sp macro="" textlink="">
      <xdr:nvSpPr>
        <xdr:cNvPr id="136" name="楕円 135"/>
        <xdr:cNvSpPr/>
      </xdr:nvSpPr>
      <xdr:spPr>
        <a:xfrm>
          <a:off x="4584700" y="96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43829</xdr:rowOff>
    </xdr:from>
    <xdr:ext cx="599010" cy="259045"/>
    <xdr:sp macro="" textlink="">
      <xdr:nvSpPr>
        <xdr:cNvPr id="137" name="物件費該当値テキスト"/>
        <xdr:cNvSpPr txBox="1"/>
      </xdr:nvSpPr>
      <xdr:spPr>
        <a:xfrm>
          <a:off x="4686300" y="947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39295</xdr:rowOff>
    </xdr:from>
    <xdr:to>
      <xdr:col>20</xdr:col>
      <xdr:colOff>38100</xdr:colOff>
      <xdr:row>55</xdr:row>
      <xdr:rowOff>140895</xdr:rowOff>
    </xdr:to>
    <xdr:sp macro="" textlink="">
      <xdr:nvSpPr>
        <xdr:cNvPr id="138" name="楕円 137"/>
        <xdr:cNvSpPr/>
      </xdr:nvSpPr>
      <xdr:spPr>
        <a:xfrm>
          <a:off x="3746500" y="946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157422</xdr:rowOff>
    </xdr:from>
    <xdr:ext cx="599010" cy="259045"/>
    <xdr:sp macro="" textlink="">
      <xdr:nvSpPr>
        <xdr:cNvPr id="139" name="テキスト ボックス 138"/>
        <xdr:cNvSpPr txBox="1"/>
      </xdr:nvSpPr>
      <xdr:spPr>
        <a:xfrm>
          <a:off x="3497795" y="924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65392</xdr:rowOff>
    </xdr:from>
    <xdr:to>
      <xdr:col>15</xdr:col>
      <xdr:colOff>101600</xdr:colOff>
      <xdr:row>57</xdr:row>
      <xdr:rowOff>166992</xdr:rowOff>
    </xdr:to>
    <xdr:sp macro="" textlink="">
      <xdr:nvSpPr>
        <xdr:cNvPr id="140" name="楕円 139"/>
        <xdr:cNvSpPr/>
      </xdr:nvSpPr>
      <xdr:spPr>
        <a:xfrm>
          <a:off x="2857500" y="9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158119</xdr:rowOff>
    </xdr:from>
    <xdr:ext cx="599010" cy="259045"/>
    <xdr:sp macro="" textlink="">
      <xdr:nvSpPr>
        <xdr:cNvPr id="141" name="テキスト ボックス 140"/>
        <xdr:cNvSpPr txBox="1"/>
      </xdr:nvSpPr>
      <xdr:spPr>
        <a:xfrm>
          <a:off x="2608795" y="993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98126</xdr:rowOff>
    </xdr:from>
    <xdr:to>
      <xdr:col>10</xdr:col>
      <xdr:colOff>165100</xdr:colOff>
      <xdr:row>58</xdr:row>
      <xdr:rowOff>28276</xdr:rowOff>
    </xdr:to>
    <xdr:sp macro="" textlink="">
      <xdr:nvSpPr>
        <xdr:cNvPr id="142" name="楕円 141"/>
        <xdr:cNvSpPr/>
      </xdr:nvSpPr>
      <xdr:spPr>
        <a:xfrm>
          <a:off x="1968500" y="98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44803</xdr:rowOff>
    </xdr:from>
    <xdr:ext cx="599010" cy="259045"/>
    <xdr:sp macro="" textlink="">
      <xdr:nvSpPr>
        <xdr:cNvPr id="143" name="テキスト ボックス 142"/>
        <xdr:cNvSpPr txBox="1"/>
      </xdr:nvSpPr>
      <xdr:spPr>
        <a:xfrm>
          <a:off x="1719795" y="964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29759</xdr:rowOff>
    </xdr:from>
    <xdr:to>
      <xdr:col>6</xdr:col>
      <xdr:colOff>38100</xdr:colOff>
      <xdr:row>58</xdr:row>
      <xdr:rowOff>131359</xdr:rowOff>
    </xdr:to>
    <xdr:sp macro="" textlink="">
      <xdr:nvSpPr>
        <xdr:cNvPr id="144" name="楕円 143"/>
        <xdr:cNvSpPr/>
      </xdr:nvSpPr>
      <xdr:spPr>
        <a:xfrm>
          <a:off x="1079500" y="9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122486</xdr:rowOff>
    </xdr:from>
    <xdr:ext cx="599010" cy="259045"/>
    <xdr:sp macro="" textlink="">
      <xdr:nvSpPr>
        <xdr:cNvPr id="145" name="テキスト ボックス 144"/>
        <xdr:cNvSpPr txBox="1"/>
      </xdr:nvSpPr>
      <xdr:spPr>
        <a:xfrm>
          <a:off x="830795" y="10066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6068</xdr:rowOff>
    </xdr:from>
    <xdr:to>
      <xdr:col>24</xdr:col>
      <xdr:colOff>63500</xdr:colOff>
      <xdr:row>79</xdr:row>
      <xdr:rowOff>11875</xdr:rowOff>
    </xdr:to>
    <xdr:cxnSp macro="">
      <xdr:nvCxnSpPr>
        <xdr:cNvPr id="174" name="直線コネクタ 173"/>
        <xdr:cNvCxnSpPr/>
      </xdr:nvCxnSpPr>
      <xdr:spPr>
        <a:xfrm>
          <a:off x="3797300" y="13550618"/>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6068</xdr:rowOff>
    </xdr:from>
    <xdr:to>
      <xdr:col>19</xdr:col>
      <xdr:colOff>177800</xdr:colOff>
      <xdr:row>79</xdr:row>
      <xdr:rowOff>29773</xdr:rowOff>
    </xdr:to>
    <xdr:cxnSp macro="">
      <xdr:nvCxnSpPr>
        <xdr:cNvPr id="177" name="直線コネクタ 176"/>
        <xdr:cNvCxnSpPr/>
      </xdr:nvCxnSpPr>
      <xdr:spPr>
        <a:xfrm flipV="1">
          <a:off x="2908300" y="13550618"/>
          <a:ext cx="889000" cy="2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18695</xdr:rowOff>
    </xdr:from>
    <xdr:to>
      <xdr:col>15</xdr:col>
      <xdr:colOff>50800</xdr:colOff>
      <xdr:row>79</xdr:row>
      <xdr:rowOff>29773</xdr:rowOff>
    </xdr:to>
    <xdr:cxnSp macro="">
      <xdr:nvCxnSpPr>
        <xdr:cNvPr id="180" name="直線コネクタ 179"/>
        <xdr:cNvCxnSpPr/>
      </xdr:nvCxnSpPr>
      <xdr:spPr>
        <a:xfrm>
          <a:off x="2019300" y="13563245"/>
          <a:ext cx="889000" cy="1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18695</xdr:rowOff>
    </xdr:from>
    <xdr:to>
      <xdr:col>10</xdr:col>
      <xdr:colOff>114300</xdr:colOff>
      <xdr:row>79</xdr:row>
      <xdr:rowOff>29111</xdr:rowOff>
    </xdr:to>
    <xdr:cxnSp macro="">
      <xdr:nvCxnSpPr>
        <xdr:cNvPr id="183" name="直線コネクタ 182"/>
        <xdr:cNvCxnSpPr/>
      </xdr:nvCxnSpPr>
      <xdr:spPr>
        <a:xfrm flipV="1">
          <a:off x="1130300" y="13563245"/>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20518</xdr:rowOff>
    </xdr:from>
    <xdr:to>
      <xdr:col>6</xdr:col>
      <xdr:colOff>38100</xdr:colOff>
      <xdr:row>78</xdr:row>
      <xdr:rowOff>122118</xdr:rowOff>
    </xdr:to>
    <xdr:sp macro="" textlink="">
      <xdr:nvSpPr>
        <xdr:cNvPr id="186" name="フローチャート: 判断 185"/>
        <xdr:cNvSpPr/>
      </xdr:nvSpPr>
      <xdr:spPr>
        <a:xfrm>
          <a:off x="1079500" y="1339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138645</xdr:rowOff>
    </xdr:from>
    <xdr:ext cx="534377" cy="259045"/>
    <xdr:sp macro="" textlink="">
      <xdr:nvSpPr>
        <xdr:cNvPr id="187" name="テキスト ボックス 186"/>
        <xdr:cNvSpPr txBox="1"/>
      </xdr:nvSpPr>
      <xdr:spPr>
        <a:xfrm>
          <a:off x="863111" y="131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132525</xdr:rowOff>
    </xdr:from>
    <xdr:to>
      <xdr:col>24</xdr:col>
      <xdr:colOff>114300</xdr:colOff>
      <xdr:row>79</xdr:row>
      <xdr:rowOff>62675</xdr:rowOff>
    </xdr:to>
    <xdr:sp macro="" textlink="">
      <xdr:nvSpPr>
        <xdr:cNvPr id="193" name="楕円 192"/>
        <xdr:cNvSpPr/>
      </xdr:nvSpPr>
      <xdr:spPr>
        <a:xfrm>
          <a:off x="4584700" y="135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47452</xdr:rowOff>
    </xdr:from>
    <xdr:ext cx="469744" cy="259045"/>
    <xdr:sp macro="" textlink="">
      <xdr:nvSpPr>
        <xdr:cNvPr id="194" name="維持補修費該当値テキスト"/>
        <xdr:cNvSpPr txBox="1"/>
      </xdr:nvSpPr>
      <xdr:spPr>
        <a:xfrm>
          <a:off x="4686300" y="1342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126718</xdr:rowOff>
    </xdr:from>
    <xdr:to>
      <xdr:col>20</xdr:col>
      <xdr:colOff>38100</xdr:colOff>
      <xdr:row>79</xdr:row>
      <xdr:rowOff>56868</xdr:rowOff>
    </xdr:to>
    <xdr:sp macro="" textlink="">
      <xdr:nvSpPr>
        <xdr:cNvPr id="195" name="楕円 194"/>
        <xdr:cNvSpPr/>
      </xdr:nvSpPr>
      <xdr:spPr>
        <a:xfrm>
          <a:off x="3746500" y="134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47995</xdr:rowOff>
    </xdr:from>
    <xdr:ext cx="469744" cy="259045"/>
    <xdr:sp macro="" textlink="">
      <xdr:nvSpPr>
        <xdr:cNvPr id="196" name="テキスト ボックス 195"/>
        <xdr:cNvSpPr txBox="1"/>
      </xdr:nvSpPr>
      <xdr:spPr>
        <a:xfrm>
          <a:off x="3562428" y="1359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150423</xdr:rowOff>
    </xdr:from>
    <xdr:to>
      <xdr:col>15</xdr:col>
      <xdr:colOff>101600</xdr:colOff>
      <xdr:row>79</xdr:row>
      <xdr:rowOff>80573</xdr:rowOff>
    </xdr:to>
    <xdr:sp macro="" textlink="">
      <xdr:nvSpPr>
        <xdr:cNvPr id="197" name="楕円 196"/>
        <xdr:cNvSpPr/>
      </xdr:nvSpPr>
      <xdr:spPr>
        <a:xfrm>
          <a:off x="2857500" y="1352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71700</xdr:rowOff>
    </xdr:from>
    <xdr:ext cx="469744" cy="259045"/>
    <xdr:sp macro="" textlink="">
      <xdr:nvSpPr>
        <xdr:cNvPr id="198" name="テキスト ボックス 197"/>
        <xdr:cNvSpPr txBox="1"/>
      </xdr:nvSpPr>
      <xdr:spPr>
        <a:xfrm>
          <a:off x="2673428" y="1361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139345</xdr:rowOff>
    </xdr:from>
    <xdr:to>
      <xdr:col>10</xdr:col>
      <xdr:colOff>165100</xdr:colOff>
      <xdr:row>79</xdr:row>
      <xdr:rowOff>69495</xdr:rowOff>
    </xdr:to>
    <xdr:sp macro="" textlink="">
      <xdr:nvSpPr>
        <xdr:cNvPr id="199" name="楕円 198"/>
        <xdr:cNvSpPr/>
      </xdr:nvSpPr>
      <xdr:spPr>
        <a:xfrm>
          <a:off x="1968500" y="135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60622</xdr:rowOff>
    </xdr:from>
    <xdr:ext cx="469744" cy="259045"/>
    <xdr:sp macro="" textlink="">
      <xdr:nvSpPr>
        <xdr:cNvPr id="200" name="テキスト ボックス 199"/>
        <xdr:cNvSpPr txBox="1"/>
      </xdr:nvSpPr>
      <xdr:spPr>
        <a:xfrm>
          <a:off x="1784428" y="136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149761</xdr:rowOff>
    </xdr:from>
    <xdr:to>
      <xdr:col>6</xdr:col>
      <xdr:colOff>38100</xdr:colOff>
      <xdr:row>79</xdr:row>
      <xdr:rowOff>79911</xdr:rowOff>
    </xdr:to>
    <xdr:sp macro="" textlink="">
      <xdr:nvSpPr>
        <xdr:cNvPr id="201" name="楕円 200"/>
        <xdr:cNvSpPr/>
      </xdr:nvSpPr>
      <xdr:spPr>
        <a:xfrm>
          <a:off x="1079500" y="135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71038</xdr:rowOff>
    </xdr:from>
    <xdr:ext cx="469744" cy="259045"/>
    <xdr:sp macro="" textlink="">
      <xdr:nvSpPr>
        <xdr:cNvPr id="202" name="テキスト ボックス 201"/>
        <xdr:cNvSpPr txBox="1"/>
      </xdr:nvSpPr>
      <xdr:spPr>
        <a:xfrm>
          <a:off x="895428" y="1361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2673</xdr:rowOff>
    </xdr:from>
    <xdr:to>
      <xdr:col>24</xdr:col>
      <xdr:colOff>63500</xdr:colOff>
      <xdr:row>96</xdr:row>
      <xdr:rowOff>60509</xdr:rowOff>
    </xdr:to>
    <xdr:cxnSp macro="">
      <xdr:nvCxnSpPr>
        <xdr:cNvPr id="235" name="直線コネクタ 234"/>
        <xdr:cNvCxnSpPr/>
      </xdr:nvCxnSpPr>
      <xdr:spPr>
        <a:xfrm flipV="1">
          <a:off x="3797300" y="16461873"/>
          <a:ext cx="8382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47783</xdr:rowOff>
    </xdr:from>
    <xdr:to>
      <xdr:col>19</xdr:col>
      <xdr:colOff>177800</xdr:colOff>
      <xdr:row>96</xdr:row>
      <xdr:rowOff>60509</xdr:rowOff>
    </xdr:to>
    <xdr:cxnSp macro="">
      <xdr:nvCxnSpPr>
        <xdr:cNvPr id="238" name="直線コネクタ 237"/>
        <xdr:cNvCxnSpPr/>
      </xdr:nvCxnSpPr>
      <xdr:spPr>
        <a:xfrm>
          <a:off x="2908300" y="16506983"/>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47783</xdr:rowOff>
    </xdr:from>
    <xdr:to>
      <xdr:col>15</xdr:col>
      <xdr:colOff>50800</xdr:colOff>
      <xdr:row>96</xdr:row>
      <xdr:rowOff>78360</xdr:rowOff>
    </xdr:to>
    <xdr:cxnSp macro="">
      <xdr:nvCxnSpPr>
        <xdr:cNvPr id="241" name="直線コネクタ 240"/>
        <xdr:cNvCxnSpPr/>
      </xdr:nvCxnSpPr>
      <xdr:spPr>
        <a:xfrm flipV="1">
          <a:off x="2019300" y="16506983"/>
          <a:ext cx="889000" cy="3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51575</xdr:rowOff>
    </xdr:from>
    <xdr:to>
      <xdr:col>10</xdr:col>
      <xdr:colOff>114300</xdr:colOff>
      <xdr:row>96</xdr:row>
      <xdr:rowOff>78360</xdr:rowOff>
    </xdr:to>
    <xdr:cxnSp macro="">
      <xdr:nvCxnSpPr>
        <xdr:cNvPr id="244" name="直線コネクタ 243"/>
        <xdr:cNvCxnSpPr/>
      </xdr:nvCxnSpPr>
      <xdr:spPr>
        <a:xfrm>
          <a:off x="1130300" y="16510775"/>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128058</xdr:rowOff>
    </xdr:from>
    <xdr:ext cx="534377" cy="259045"/>
    <xdr:sp macro="" textlink="">
      <xdr:nvSpPr>
        <xdr:cNvPr id="246" name="テキスト ボックス 245"/>
        <xdr:cNvSpPr txBox="1"/>
      </xdr:nvSpPr>
      <xdr:spPr>
        <a:xfrm>
          <a:off x="1752111" y="165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9824</xdr:rowOff>
    </xdr:from>
    <xdr:to>
      <xdr:col>6</xdr:col>
      <xdr:colOff>38100</xdr:colOff>
      <xdr:row>96</xdr:row>
      <xdr:rowOff>111424</xdr:rowOff>
    </xdr:to>
    <xdr:sp macro="" textlink="">
      <xdr:nvSpPr>
        <xdr:cNvPr id="247" name="フローチャート: 判断 246"/>
        <xdr:cNvSpPr/>
      </xdr:nvSpPr>
      <xdr:spPr>
        <a:xfrm>
          <a:off x="1079500" y="164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102551</xdr:rowOff>
    </xdr:from>
    <xdr:ext cx="534377" cy="259045"/>
    <xdr:sp macro="" textlink="">
      <xdr:nvSpPr>
        <xdr:cNvPr id="248" name="テキスト ボックス 247"/>
        <xdr:cNvSpPr txBox="1"/>
      </xdr:nvSpPr>
      <xdr:spPr>
        <a:xfrm>
          <a:off x="863111" y="165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123323</xdr:rowOff>
    </xdr:from>
    <xdr:to>
      <xdr:col>24</xdr:col>
      <xdr:colOff>114300</xdr:colOff>
      <xdr:row>96</xdr:row>
      <xdr:rowOff>53473</xdr:rowOff>
    </xdr:to>
    <xdr:sp macro="" textlink="">
      <xdr:nvSpPr>
        <xdr:cNvPr id="254" name="楕円 253"/>
        <xdr:cNvSpPr/>
      </xdr:nvSpPr>
      <xdr:spPr>
        <a:xfrm>
          <a:off x="4584700" y="164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146200</xdr:rowOff>
    </xdr:from>
    <xdr:ext cx="534377" cy="259045"/>
    <xdr:sp macro="" textlink="">
      <xdr:nvSpPr>
        <xdr:cNvPr id="255" name="扶助費該当値テキスト"/>
        <xdr:cNvSpPr txBox="1"/>
      </xdr:nvSpPr>
      <xdr:spPr>
        <a:xfrm>
          <a:off x="4686300" y="162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9709</xdr:rowOff>
    </xdr:from>
    <xdr:to>
      <xdr:col>20</xdr:col>
      <xdr:colOff>38100</xdr:colOff>
      <xdr:row>96</xdr:row>
      <xdr:rowOff>111309</xdr:rowOff>
    </xdr:to>
    <xdr:sp macro="" textlink="">
      <xdr:nvSpPr>
        <xdr:cNvPr id="256" name="楕円 255"/>
        <xdr:cNvSpPr/>
      </xdr:nvSpPr>
      <xdr:spPr>
        <a:xfrm>
          <a:off x="3746500" y="164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102436</xdr:rowOff>
    </xdr:from>
    <xdr:ext cx="534377" cy="259045"/>
    <xdr:sp macro="" textlink="">
      <xdr:nvSpPr>
        <xdr:cNvPr id="257" name="テキスト ボックス 256"/>
        <xdr:cNvSpPr txBox="1"/>
      </xdr:nvSpPr>
      <xdr:spPr>
        <a:xfrm>
          <a:off x="3530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168433</xdr:rowOff>
    </xdr:from>
    <xdr:to>
      <xdr:col>15</xdr:col>
      <xdr:colOff>101600</xdr:colOff>
      <xdr:row>96</xdr:row>
      <xdr:rowOff>98583</xdr:rowOff>
    </xdr:to>
    <xdr:sp macro="" textlink="">
      <xdr:nvSpPr>
        <xdr:cNvPr id="258" name="楕円 257"/>
        <xdr:cNvSpPr/>
      </xdr:nvSpPr>
      <xdr:spPr>
        <a:xfrm>
          <a:off x="2857500" y="164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89710</xdr:rowOff>
    </xdr:from>
    <xdr:ext cx="534377" cy="259045"/>
    <xdr:sp macro="" textlink="">
      <xdr:nvSpPr>
        <xdr:cNvPr id="259" name="テキスト ボックス 258"/>
        <xdr:cNvSpPr txBox="1"/>
      </xdr:nvSpPr>
      <xdr:spPr>
        <a:xfrm>
          <a:off x="2641111" y="1654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27560</xdr:rowOff>
    </xdr:from>
    <xdr:to>
      <xdr:col>10</xdr:col>
      <xdr:colOff>165100</xdr:colOff>
      <xdr:row>96</xdr:row>
      <xdr:rowOff>129160</xdr:rowOff>
    </xdr:to>
    <xdr:sp macro="" textlink="">
      <xdr:nvSpPr>
        <xdr:cNvPr id="260" name="楕円 259"/>
        <xdr:cNvSpPr/>
      </xdr:nvSpPr>
      <xdr:spPr>
        <a:xfrm>
          <a:off x="1968500" y="164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145687</xdr:rowOff>
    </xdr:from>
    <xdr:ext cx="534377" cy="259045"/>
    <xdr:sp macro="" textlink="">
      <xdr:nvSpPr>
        <xdr:cNvPr id="261" name="テキスト ボックス 260"/>
        <xdr:cNvSpPr txBox="1"/>
      </xdr:nvSpPr>
      <xdr:spPr>
        <a:xfrm>
          <a:off x="1752111" y="16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xdr:rowOff>
    </xdr:from>
    <xdr:to>
      <xdr:col>6</xdr:col>
      <xdr:colOff>38100</xdr:colOff>
      <xdr:row>96</xdr:row>
      <xdr:rowOff>102375</xdr:rowOff>
    </xdr:to>
    <xdr:sp macro="" textlink="">
      <xdr:nvSpPr>
        <xdr:cNvPr id="262" name="楕円 261"/>
        <xdr:cNvSpPr/>
      </xdr:nvSpPr>
      <xdr:spPr>
        <a:xfrm>
          <a:off x="1079500" y="164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118902</xdr:rowOff>
    </xdr:from>
    <xdr:ext cx="534377" cy="259045"/>
    <xdr:sp macro="" textlink="">
      <xdr:nvSpPr>
        <xdr:cNvPr id="263" name="テキスト ボックス 262"/>
        <xdr:cNvSpPr txBox="1"/>
      </xdr:nvSpPr>
      <xdr:spPr>
        <a:xfrm>
          <a:off x="863111" y="162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38124</xdr:rowOff>
    </xdr:from>
    <xdr:to>
      <xdr:col>55</xdr:col>
      <xdr:colOff>0</xdr:colOff>
      <xdr:row>37</xdr:row>
      <xdr:rowOff>47772</xdr:rowOff>
    </xdr:to>
    <xdr:cxnSp macro="">
      <xdr:nvCxnSpPr>
        <xdr:cNvPr id="292" name="直線コネクタ 291"/>
        <xdr:cNvCxnSpPr/>
      </xdr:nvCxnSpPr>
      <xdr:spPr>
        <a:xfrm flipV="1">
          <a:off x="9639300" y="6381774"/>
          <a:ext cx="8382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16568</xdr:rowOff>
    </xdr:from>
    <xdr:to>
      <xdr:col>50</xdr:col>
      <xdr:colOff>114300</xdr:colOff>
      <xdr:row>37</xdr:row>
      <xdr:rowOff>47772</xdr:rowOff>
    </xdr:to>
    <xdr:cxnSp macro="">
      <xdr:nvCxnSpPr>
        <xdr:cNvPr id="295" name="直線コネクタ 294"/>
        <xdr:cNvCxnSpPr/>
      </xdr:nvCxnSpPr>
      <xdr:spPr>
        <a:xfrm>
          <a:off x="8750300" y="6360218"/>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16568</xdr:rowOff>
    </xdr:from>
    <xdr:to>
      <xdr:col>45</xdr:col>
      <xdr:colOff>177800</xdr:colOff>
      <xdr:row>37</xdr:row>
      <xdr:rowOff>109826</xdr:rowOff>
    </xdr:to>
    <xdr:cxnSp macro="">
      <xdr:nvCxnSpPr>
        <xdr:cNvPr id="298" name="直線コネクタ 297"/>
        <xdr:cNvCxnSpPr/>
      </xdr:nvCxnSpPr>
      <xdr:spPr>
        <a:xfrm flipV="1">
          <a:off x="7861300" y="6360218"/>
          <a:ext cx="889000" cy="9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109826</xdr:rowOff>
    </xdr:from>
    <xdr:to>
      <xdr:col>41</xdr:col>
      <xdr:colOff>50800</xdr:colOff>
      <xdr:row>37</xdr:row>
      <xdr:rowOff>116996</xdr:rowOff>
    </xdr:to>
    <xdr:cxnSp macro="">
      <xdr:nvCxnSpPr>
        <xdr:cNvPr id="301" name="直線コネクタ 300"/>
        <xdr:cNvCxnSpPr/>
      </xdr:nvCxnSpPr>
      <xdr:spPr>
        <a:xfrm flipV="1">
          <a:off x="6972300" y="6453476"/>
          <a:ext cx="889000" cy="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43441</xdr:rowOff>
    </xdr:from>
    <xdr:to>
      <xdr:col>36</xdr:col>
      <xdr:colOff>165100</xdr:colOff>
      <xdr:row>37</xdr:row>
      <xdr:rowOff>145041</xdr:rowOff>
    </xdr:to>
    <xdr:sp macro="" textlink="">
      <xdr:nvSpPr>
        <xdr:cNvPr id="304" name="フローチャート: 判断 303"/>
        <xdr:cNvSpPr/>
      </xdr:nvSpPr>
      <xdr:spPr>
        <a:xfrm>
          <a:off x="6921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161568</xdr:rowOff>
    </xdr:from>
    <xdr:ext cx="599010" cy="259045"/>
    <xdr:sp macro="" textlink="">
      <xdr:nvSpPr>
        <xdr:cNvPr id="305" name="テキスト ボックス 304"/>
        <xdr:cNvSpPr txBox="1"/>
      </xdr:nvSpPr>
      <xdr:spPr>
        <a:xfrm>
          <a:off x="6672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158774</xdr:rowOff>
    </xdr:from>
    <xdr:to>
      <xdr:col>55</xdr:col>
      <xdr:colOff>50800</xdr:colOff>
      <xdr:row>37</xdr:row>
      <xdr:rowOff>88924</xdr:rowOff>
    </xdr:to>
    <xdr:sp macro="" textlink="">
      <xdr:nvSpPr>
        <xdr:cNvPr id="311" name="楕円 310"/>
        <xdr:cNvSpPr/>
      </xdr:nvSpPr>
      <xdr:spPr>
        <a:xfrm>
          <a:off x="10426700" y="6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137201</xdr:rowOff>
    </xdr:from>
    <xdr:ext cx="599010" cy="259045"/>
    <xdr:sp macro="" textlink="">
      <xdr:nvSpPr>
        <xdr:cNvPr id="312" name="補助費等該当値テキスト"/>
        <xdr:cNvSpPr txBox="1"/>
      </xdr:nvSpPr>
      <xdr:spPr>
        <a:xfrm>
          <a:off x="10528300" y="630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168422</xdr:rowOff>
    </xdr:from>
    <xdr:to>
      <xdr:col>50</xdr:col>
      <xdr:colOff>165100</xdr:colOff>
      <xdr:row>37</xdr:row>
      <xdr:rowOff>98572</xdr:rowOff>
    </xdr:to>
    <xdr:sp macro="" textlink="">
      <xdr:nvSpPr>
        <xdr:cNvPr id="313" name="楕円 312"/>
        <xdr:cNvSpPr/>
      </xdr:nvSpPr>
      <xdr:spPr>
        <a:xfrm>
          <a:off x="9588500" y="63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89699</xdr:rowOff>
    </xdr:from>
    <xdr:ext cx="599010" cy="259045"/>
    <xdr:sp macro="" textlink="">
      <xdr:nvSpPr>
        <xdr:cNvPr id="314" name="テキスト ボックス 313"/>
        <xdr:cNvSpPr txBox="1"/>
      </xdr:nvSpPr>
      <xdr:spPr>
        <a:xfrm>
          <a:off x="9339795" y="643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137218</xdr:rowOff>
    </xdr:from>
    <xdr:to>
      <xdr:col>46</xdr:col>
      <xdr:colOff>38100</xdr:colOff>
      <xdr:row>37</xdr:row>
      <xdr:rowOff>67368</xdr:rowOff>
    </xdr:to>
    <xdr:sp macro="" textlink="">
      <xdr:nvSpPr>
        <xdr:cNvPr id="315" name="楕円 314"/>
        <xdr:cNvSpPr/>
      </xdr:nvSpPr>
      <xdr:spPr>
        <a:xfrm>
          <a:off x="8699500" y="63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83895</xdr:rowOff>
    </xdr:from>
    <xdr:ext cx="599010" cy="259045"/>
    <xdr:sp macro="" textlink="">
      <xdr:nvSpPr>
        <xdr:cNvPr id="316" name="テキスト ボックス 315"/>
        <xdr:cNvSpPr txBox="1"/>
      </xdr:nvSpPr>
      <xdr:spPr>
        <a:xfrm>
          <a:off x="8450795" y="608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59026</xdr:rowOff>
    </xdr:from>
    <xdr:to>
      <xdr:col>41</xdr:col>
      <xdr:colOff>101600</xdr:colOff>
      <xdr:row>37</xdr:row>
      <xdr:rowOff>160626</xdr:rowOff>
    </xdr:to>
    <xdr:sp macro="" textlink="">
      <xdr:nvSpPr>
        <xdr:cNvPr id="317" name="楕円 316"/>
        <xdr:cNvSpPr/>
      </xdr:nvSpPr>
      <xdr:spPr>
        <a:xfrm>
          <a:off x="7810500" y="640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5703</xdr:rowOff>
    </xdr:from>
    <xdr:ext cx="599010" cy="259045"/>
    <xdr:sp macro="" textlink="">
      <xdr:nvSpPr>
        <xdr:cNvPr id="318" name="テキスト ボックス 317"/>
        <xdr:cNvSpPr txBox="1"/>
      </xdr:nvSpPr>
      <xdr:spPr>
        <a:xfrm>
          <a:off x="7561795" y="61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66196</xdr:rowOff>
    </xdr:from>
    <xdr:to>
      <xdr:col>36</xdr:col>
      <xdr:colOff>165100</xdr:colOff>
      <xdr:row>37</xdr:row>
      <xdr:rowOff>167796</xdr:rowOff>
    </xdr:to>
    <xdr:sp macro="" textlink="">
      <xdr:nvSpPr>
        <xdr:cNvPr id="319" name="楕円 318"/>
        <xdr:cNvSpPr/>
      </xdr:nvSpPr>
      <xdr:spPr>
        <a:xfrm>
          <a:off x="6921500" y="64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158923</xdr:rowOff>
    </xdr:from>
    <xdr:ext cx="599010" cy="259045"/>
    <xdr:sp macro="" textlink="">
      <xdr:nvSpPr>
        <xdr:cNvPr id="320" name="テキスト ボックス 319"/>
        <xdr:cNvSpPr txBox="1"/>
      </xdr:nvSpPr>
      <xdr:spPr>
        <a:xfrm>
          <a:off x="6672795" y="650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12731</xdr:rowOff>
    </xdr:from>
    <xdr:to>
      <xdr:col>55</xdr:col>
      <xdr:colOff>0</xdr:colOff>
      <xdr:row>58</xdr:row>
      <xdr:rowOff>29306</xdr:rowOff>
    </xdr:to>
    <xdr:cxnSp macro="">
      <xdr:nvCxnSpPr>
        <xdr:cNvPr id="347" name="直線コネクタ 346"/>
        <xdr:cNvCxnSpPr/>
      </xdr:nvCxnSpPr>
      <xdr:spPr>
        <a:xfrm flipV="1">
          <a:off x="9639300" y="9956831"/>
          <a:ext cx="8382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29306</xdr:rowOff>
    </xdr:from>
    <xdr:to>
      <xdr:col>50</xdr:col>
      <xdr:colOff>114300</xdr:colOff>
      <xdr:row>58</xdr:row>
      <xdr:rowOff>45783</xdr:rowOff>
    </xdr:to>
    <xdr:cxnSp macro="">
      <xdr:nvCxnSpPr>
        <xdr:cNvPr id="350" name="直線コネクタ 349"/>
        <xdr:cNvCxnSpPr/>
      </xdr:nvCxnSpPr>
      <xdr:spPr>
        <a:xfrm flipV="1">
          <a:off x="8750300" y="9973406"/>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31710</xdr:rowOff>
    </xdr:from>
    <xdr:to>
      <xdr:col>45</xdr:col>
      <xdr:colOff>177800</xdr:colOff>
      <xdr:row>58</xdr:row>
      <xdr:rowOff>45783</xdr:rowOff>
    </xdr:to>
    <xdr:cxnSp macro="">
      <xdr:nvCxnSpPr>
        <xdr:cNvPr id="353" name="直線コネクタ 352"/>
        <xdr:cNvCxnSpPr/>
      </xdr:nvCxnSpPr>
      <xdr:spPr>
        <a:xfrm>
          <a:off x="7861300" y="9975810"/>
          <a:ext cx="889000" cy="1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31710</xdr:rowOff>
    </xdr:from>
    <xdr:to>
      <xdr:col>41</xdr:col>
      <xdr:colOff>50800</xdr:colOff>
      <xdr:row>58</xdr:row>
      <xdr:rowOff>64655</xdr:rowOff>
    </xdr:to>
    <xdr:cxnSp macro="">
      <xdr:nvCxnSpPr>
        <xdr:cNvPr id="356" name="直線コネクタ 355"/>
        <xdr:cNvCxnSpPr/>
      </xdr:nvCxnSpPr>
      <xdr:spPr>
        <a:xfrm flipV="1">
          <a:off x="6972300" y="9975810"/>
          <a:ext cx="8890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94995</xdr:rowOff>
    </xdr:from>
    <xdr:ext cx="599010" cy="259045"/>
    <xdr:sp macro="" textlink="">
      <xdr:nvSpPr>
        <xdr:cNvPr id="358" name="テキスト ボックス 357"/>
        <xdr:cNvSpPr txBox="1"/>
      </xdr:nvSpPr>
      <xdr:spPr>
        <a:xfrm>
          <a:off x="7561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128425</xdr:rowOff>
    </xdr:from>
    <xdr:to>
      <xdr:col>36</xdr:col>
      <xdr:colOff>165100</xdr:colOff>
      <xdr:row>58</xdr:row>
      <xdr:rowOff>58575</xdr:rowOff>
    </xdr:to>
    <xdr:sp macro="" textlink="">
      <xdr:nvSpPr>
        <xdr:cNvPr id="359" name="フローチャート: 判断 358"/>
        <xdr:cNvSpPr/>
      </xdr:nvSpPr>
      <xdr:spPr>
        <a:xfrm>
          <a:off x="6921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75102</xdr:rowOff>
    </xdr:from>
    <xdr:ext cx="599010" cy="259045"/>
    <xdr:sp macro="" textlink="">
      <xdr:nvSpPr>
        <xdr:cNvPr id="360" name="テキスト ボックス 359"/>
        <xdr:cNvSpPr txBox="1"/>
      </xdr:nvSpPr>
      <xdr:spPr>
        <a:xfrm>
          <a:off x="6672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133381</xdr:rowOff>
    </xdr:from>
    <xdr:to>
      <xdr:col>55</xdr:col>
      <xdr:colOff>50800</xdr:colOff>
      <xdr:row>58</xdr:row>
      <xdr:rowOff>63531</xdr:rowOff>
    </xdr:to>
    <xdr:sp macro="" textlink="">
      <xdr:nvSpPr>
        <xdr:cNvPr id="366" name="楕円 365"/>
        <xdr:cNvSpPr/>
      </xdr:nvSpPr>
      <xdr:spPr>
        <a:xfrm>
          <a:off x="10426700" y="99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92758</xdr:rowOff>
    </xdr:from>
    <xdr:ext cx="599010" cy="259045"/>
    <xdr:sp macro="" textlink="">
      <xdr:nvSpPr>
        <xdr:cNvPr id="367" name="普通建設事業費該当値テキスト"/>
        <xdr:cNvSpPr txBox="1"/>
      </xdr:nvSpPr>
      <xdr:spPr>
        <a:xfrm>
          <a:off x="10528300" y="96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149956</xdr:rowOff>
    </xdr:from>
    <xdr:to>
      <xdr:col>50</xdr:col>
      <xdr:colOff>165100</xdr:colOff>
      <xdr:row>58</xdr:row>
      <xdr:rowOff>80106</xdr:rowOff>
    </xdr:to>
    <xdr:sp macro="" textlink="">
      <xdr:nvSpPr>
        <xdr:cNvPr id="368" name="楕円 367"/>
        <xdr:cNvSpPr/>
      </xdr:nvSpPr>
      <xdr:spPr>
        <a:xfrm>
          <a:off x="9588500" y="99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71233</xdr:rowOff>
    </xdr:from>
    <xdr:ext cx="599010" cy="259045"/>
    <xdr:sp macro="" textlink="">
      <xdr:nvSpPr>
        <xdr:cNvPr id="369" name="テキスト ボックス 368"/>
        <xdr:cNvSpPr txBox="1"/>
      </xdr:nvSpPr>
      <xdr:spPr>
        <a:xfrm>
          <a:off x="9339795" y="1001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166433</xdr:rowOff>
    </xdr:from>
    <xdr:to>
      <xdr:col>46</xdr:col>
      <xdr:colOff>38100</xdr:colOff>
      <xdr:row>58</xdr:row>
      <xdr:rowOff>96583</xdr:rowOff>
    </xdr:to>
    <xdr:sp macro="" textlink="">
      <xdr:nvSpPr>
        <xdr:cNvPr id="370" name="楕円 369"/>
        <xdr:cNvSpPr/>
      </xdr:nvSpPr>
      <xdr:spPr>
        <a:xfrm>
          <a:off x="8699500" y="993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87710</xdr:rowOff>
    </xdr:from>
    <xdr:ext cx="599010" cy="259045"/>
    <xdr:sp macro="" textlink="">
      <xdr:nvSpPr>
        <xdr:cNvPr id="371" name="テキスト ボックス 370"/>
        <xdr:cNvSpPr txBox="1"/>
      </xdr:nvSpPr>
      <xdr:spPr>
        <a:xfrm>
          <a:off x="8450795" y="1003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152360</xdr:rowOff>
    </xdr:from>
    <xdr:to>
      <xdr:col>41</xdr:col>
      <xdr:colOff>101600</xdr:colOff>
      <xdr:row>58</xdr:row>
      <xdr:rowOff>82510</xdr:rowOff>
    </xdr:to>
    <xdr:sp macro="" textlink="">
      <xdr:nvSpPr>
        <xdr:cNvPr id="372" name="楕円 371"/>
        <xdr:cNvSpPr/>
      </xdr:nvSpPr>
      <xdr:spPr>
        <a:xfrm>
          <a:off x="7810500" y="99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73637</xdr:rowOff>
    </xdr:from>
    <xdr:ext cx="599010" cy="259045"/>
    <xdr:sp macro="" textlink="">
      <xdr:nvSpPr>
        <xdr:cNvPr id="373" name="テキスト ボックス 372"/>
        <xdr:cNvSpPr txBox="1"/>
      </xdr:nvSpPr>
      <xdr:spPr>
        <a:xfrm>
          <a:off x="7561795" y="1001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13855</xdr:rowOff>
    </xdr:from>
    <xdr:to>
      <xdr:col>36</xdr:col>
      <xdr:colOff>165100</xdr:colOff>
      <xdr:row>58</xdr:row>
      <xdr:rowOff>115455</xdr:rowOff>
    </xdr:to>
    <xdr:sp macro="" textlink="">
      <xdr:nvSpPr>
        <xdr:cNvPr id="374" name="楕円 373"/>
        <xdr:cNvSpPr/>
      </xdr:nvSpPr>
      <xdr:spPr>
        <a:xfrm>
          <a:off x="6921500" y="99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106582</xdr:rowOff>
    </xdr:from>
    <xdr:ext cx="599010" cy="259045"/>
    <xdr:sp macro="" textlink="">
      <xdr:nvSpPr>
        <xdr:cNvPr id="375" name="テキスト ボックス 374"/>
        <xdr:cNvSpPr txBox="1"/>
      </xdr:nvSpPr>
      <xdr:spPr>
        <a:xfrm>
          <a:off x="6672795" y="1005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28922</xdr:rowOff>
    </xdr:from>
    <xdr:to>
      <xdr:col>55</xdr:col>
      <xdr:colOff>0</xdr:colOff>
      <xdr:row>79</xdr:row>
      <xdr:rowOff>41087</xdr:rowOff>
    </xdr:to>
    <xdr:cxnSp macro="">
      <xdr:nvCxnSpPr>
        <xdr:cNvPr id="404" name="直線コネクタ 403"/>
        <xdr:cNvCxnSpPr/>
      </xdr:nvCxnSpPr>
      <xdr:spPr>
        <a:xfrm>
          <a:off x="9639300" y="13573472"/>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28922</xdr:rowOff>
    </xdr:from>
    <xdr:to>
      <xdr:col>50</xdr:col>
      <xdr:colOff>114300</xdr:colOff>
      <xdr:row>79</xdr:row>
      <xdr:rowOff>38672</xdr:rowOff>
    </xdr:to>
    <xdr:cxnSp macro="">
      <xdr:nvCxnSpPr>
        <xdr:cNvPr id="407" name="直線コネクタ 406"/>
        <xdr:cNvCxnSpPr/>
      </xdr:nvCxnSpPr>
      <xdr:spPr>
        <a:xfrm flipV="1">
          <a:off x="8750300" y="13573472"/>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38672</xdr:rowOff>
    </xdr:from>
    <xdr:to>
      <xdr:col>45</xdr:col>
      <xdr:colOff>177800</xdr:colOff>
      <xdr:row>79</xdr:row>
      <xdr:rowOff>44450</xdr:rowOff>
    </xdr:to>
    <xdr:cxnSp macro="">
      <xdr:nvCxnSpPr>
        <xdr:cNvPr id="410" name="直線コネクタ 409"/>
        <xdr:cNvCxnSpPr/>
      </xdr:nvCxnSpPr>
      <xdr:spPr>
        <a:xfrm flipV="1">
          <a:off x="7861300" y="13583222"/>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3" name="直線コネクタ 412"/>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5" name="テキスト ボックス 414"/>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3115</xdr:rowOff>
    </xdr:from>
    <xdr:to>
      <xdr:col>36</xdr:col>
      <xdr:colOff>165100</xdr:colOff>
      <xdr:row>78</xdr:row>
      <xdr:rowOff>104715</xdr:rowOff>
    </xdr:to>
    <xdr:sp macro="" textlink="">
      <xdr:nvSpPr>
        <xdr:cNvPr id="416" name="フローチャート: 判断 415"/>
        <xdr:cNvSpPr/>
      </xdr:nvSpPr>
      <xdr:spPr>
        <a:xfrm>
          <a:off x="6921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121242</xdr:rowOff>
    </xdr:from>
    <xdr:ext cx="599010" cy="259045"/>
    <xdr:sp macro="" textlink="">
      <xdr:nvSpPr>
        <xdr:cNvPr id="417" name="テキスト ボックス 416"/>
        <xdr:cNvSpPr txBox="1"/>
      </xdr:nvSpPr>
      <xdr:spPr>
        <a:xfrm>
          <a:off x="6672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161737</xdr:rowOff>
    </xdr:from>
    <xdr:to>
      <xdr:col>55</xdr:col>
      <xdr:colOff>50800</xdr:colOff>
      <xdr:row>79</xdr:row>
      <xdr:rowOff>91887</xdr:rowOff>
    </xdr:to>
    <xdr:sp macro="" textlink="">
      <xdr:nvSpPr>
        <xdr:cNvPr id="423" name="楕円 422"/>
        <xdr:cNvSpPr/>
      </xdr:nvSpPr>
      <xdr:spPr>
        <a:xfrm>
          <a:off x="10426700" y="135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76664</xdr:rowOff>
    </xdr:from>
    <xdr:ext cx="469744" cy="259045"/>
    <xdr:sp macro="" textlink="">
      <xdr:nvSpPr>
        <xdr:cNvPr id="424" name="普通建設事業費 （ うち新規整備　）該当値テキスト"/>
        <xdr:cNvSpPr txBox="1"/>
      </xdr:nvSpPr>
      <xdr:spPr>
        <a:xfrm>
          <a:off x="10528300" y="134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149572</xdr:rowOff>
    </xdr:from>
    <xdr:to>
      <xdr:col>50</xdr:col>
      <xdr:colOff>165100</xdr:colOff>
      <xdr:row>79</xdr:row>
      <xdr:rowOff>79722</xdr:rowOff>
    </xdr:to>
    <xdr:sp macro="" textlink="">
      <xdr:nvSpPr>
        <xdr:cNvPr id="425" name="楕円 424"/>
        <xdr:cNvSpPr/>
      </xdr:nvSpPr>
      <xdr:spPr>
        <a:xfrm>
          <a:off x="9588500" y="135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70849</xdr:rowOff>
    </xdr:from>
    <xdr:ext cx="534377" cy="259045"/>
    <xdr:sp macro="" textlink="">
      <xdr:nvSpPr>
        <xdr:cNvPr id="426" name="テキスト ボックス 425"/>
        <xdr:cNvSpPr txBox="1"/>
      </xdr:nvSpPr>
      <xdr:spPr>
        <a:xfrm>
          <a:off x="9372111" y="1361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159322</xdr:rowOff>
    </xdr:from>
    <xdr:to>
      <xdr:col>46</xdr:col>
      <xdr:colOff>38100</xdr:colOff>
      <xdr:row>79</xdr:row>
      <xdr:rowOff>89472</xdr:rowOff>
    </xdr:to>
    <xdr:sp macro="" textlink="">
      <xdr:nvSpPr>
        <xdr:cNvPr id="427" name="楕円 426"/>
        <xdr:cNvSpPr/>
      </xdr:nvSpPr>
      <xdr:spPr>
        <a:xfrm>
          <a:off x="8699500" y="13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80599</xdr:rowOff>
    </xdr:from>
    <xdr:ext cx="469744" cy="259045"/>
    <xdr:sp macro="" textlink="">
      <xdr:nvSpPr>
        <xdr:cNvPr id="428" name="テキスト ボックス 427"/>
        <xdr:cNvSpPr txBox="1"/>
      </xdr:nvSpPr>
      <xdr:spPr>
        <a:xfrm>
          <a:off x="8515428" y="1362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9" name="楕円 428"/>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0" name="テキスト ボックス 429"/>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1" name="楕円 430"/>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2" name="テキスト ボックス 431"/>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15018</xdr:rowOff>
    </xdr:from>
    <xdr:to>
      <xdr:col>55</xdr:col>
      <xdr:colOff>0</xdr:colOff>
      <xdr:row>98</xdr:row>
      <xdr:rowOff>44972</xdr:rowOff>
    </xdr:to>
    <xdr:cxnSp macro="">
      <xdr:nvCxnSpPr>
        <xdr:cNvPr id="459" name="直線コネクタ 458"/>
        <xdr:cNvCxnSpPr/>
      </xdr:nvCxnSpPr>
      <xdr:spPr>
        <a:xfrm flipV="1">
          <a:off x="9639300" y="16817118"/>
          <a:ext cx="838200" cy="2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44972</xdr:rowOff>
    </xdr:from>
    <xdr:to>
      <xdr:col>50</xdr:col>
      <xdr:colOff>114300</xdr:colOff>
      <xdr:row>98</xdr:row>
      <xdr:rowOff>53324</xdr:rowOff>
    </xdr:to>
    <xdr:cxnSp macro="">
      <xdr:nvCxnSpPr>
        <xdr:cNvPr id="462" name="直線コネクタ 461"/>
        <xdr:cNvCxnSpPr/>
      </xdr:nvCxnSpPr>
      <xdr:spPr>
        <a:xfrm flipV="1">
          <a:off x="8750300" y="16847072"/>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34136</xdr:rowOff>
    </xdr:from>
    <xdr:to>
      <xdr:col>45</xdr:col>
      <xdr:colOff>177800</xdr:colOff>
      <xdr:row>98</xdr:row>
      <xdr:rowOff>53324</xdr:rowOff>
    </xdr:to>
    <xdr:cxnSp macro="">
      <xdr:nvCxnSpPr>
        <xdr:cNvPr id="465" name="直線コネクタ 464"/>
        <xdr:cNvCxnSpPr/>
      </xdr:nvCxnSpPr>
      <xdr:spPr>
        <a:xfrm>
          <a:off x="7861300" y="16836236"/>
          <a:ext cx="889000" cy="1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34136</xdr:rowOff>
    </xdr:from>
    <xdr:to>
      <xdr:col>41</xdr:col>
      <xdr:colOff>50800</xdr:colOff>
      <xdr:row>98</xdr:row>
      <xdr:rowOff>68315</xdr:rowOff>
    </xdr:to>
    <xdr:cxnSp macro="">
      <xdr:nvCxnSpPr>
        <xdr:cNvPr id="468" name="直線コネクタ 467"/>
        <xdr:cNvCxnSpPr/>
      </xdr:nvCxnSpPr>
      <xdr:spPr>
        <a:xfrm flipV="1">
          <a:off x="6972300" y="16836236"/>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134090</xdr:rowOff>
    </xdr:from>
    <xdr:ext cx="599010" cy="259045"/>
    <xdr:sp macro="" textlink="">
      <xdr:nvSpPr>
        <xdr:cNvPr id="470" name="テキスト ボックス 469"/>
        <xdr:cNvSpPr txBox="1"/>
      </xdr:nvSpPr>
      <xdr:spPr>
        <a:xfrm>
          <a:off x="7561795" y="1693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28403</xdr:rowOff>
    </xdr:from>
    <xdr:to>
      <xdr:col>36</xdr:col>
      <xdr:colOff>165100</xdr:colOff>
      <xdr:row>98</xdr:row>
      <xdr:rowOff>130003</xdr:rowOff>
    </xdr:to>
    <xdr:sp macro="" textlink="">
      <xdr:nvSpPr>
        <xdr:cNvPr id="471" name="フローチャート: 判断 470"/>
        <xdr:cNvSpPr/>
      </xdr:nvSpPr>
      <xdr:spPr>
        <a:xfrm>
          <a:off x="6921500" y="168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121130</xdr:rowOff>
    </xdr:from>
    <xdr:ext cx="599010" cy="259045"/>
    <xdr:sp macro="" textlink="">
      <xdr:nvSpPr>
        <xdr:cNvPr id="472" name="テキスト ボックス 471"/>
        <xdr:cNvSpPr txBox="1"/>
      </xdr:nvSpPr>
      <xdr:spPr>
        <a:xfrm>
          <a:off x="6672795" y="1692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135668</xdr:rowOff>
    </xdr:from>
    <xdr:to>
      <xdr:col>55</xdr:col>
      <xdr:colOff>50800</xdr:colOff>
      <xdr:row>98</xdr:row>
      <xdr:rowOff>65818</xdr:rowOff>
    </xdr:to>
    <xdr:sp macro="" textlink="">
      <xdr:nvSpPr>
        <xdr:cNvPr id="478" name="楕円 477"/>
        <xdr:cNvSpPr/>
      </xdr:nvSpPr>
      <xdr:spPr>
        <a:xfrm>
          <a:off x="10426700" y="167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95045</xdr:rowOff>
    </xdr:from>
    <xdr:ext cx="599010" cy="259045"/>
    <xdr:sp macro="" textlink="">
      <xdr:nvSpPr>
        <xdr:cNvPr id="479" name="普通建設事業費 （ うち更新整備　）該当値テキスト"/>
        <xdr:cNvSpPr txBox="1"/>
      </xdr:nvSpPr>
      <xdr:spPr>
        <a:xfrm>
          <a:off x="10528300" y="1655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165622</xdr:rowOff>
    </xdr:from>
    <xdr:to>
      <xdr:col>50</xdr:col>
      <xdr:colOff>165100</xdr:colOff>
      <xdr:row>98</xdr:row>
      <xdr:rowOff>95772</xdr:rowOff>
    </xdr:to>
    <xdr:sp macro="" textlink="">
      <xdr:nvSpPr>
        <xdr:cNvPr id="480" name="楕円 479"/>
        <xdr:cNvSpPr/>
      </xdr:nvSpPr>
      <xdr:spPr>
        <a:xfrm>
          <a:off x="9588500" y="16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112299</xdr:rowOff>
    </xdr:from>
    <xdr:ext cx="599010" cy="259045"/>
    <xdr:sp macro="" textlink="">
      <xdr:nvSpPr>
        <xdr:cNvPr id="481" name="テキスト ボックス 480"/>
        <xdr:cNvSpPr txBox="1"/>
      </xdr:nvSpPr>
      <xdr:spPr>
        <a:xfrm>
          <a:off x="9339795" y="1657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2524</xdr:rowOff>
    </xdr:from>
    <xdr:to>
      <xdr:col>46</xdr:col>
      <xdr:colOff>38100</xdr:colOff>
      <xdr:row>98</xdr:row>
      <xdr:rowOff>104124</xdr:rowOff>
    </xdr:to>
    <xdr:sp macro="" textlink="">
      <xdr:nvSpPr>
        <xdr:cNvPr id="482" name="楕円 481"/>
        <xdr:cNvSpPr/>
      </xdr:nvSpPr>
      <xdr:spPr>
        <a:xfrm>
          <a:off x="8699500" y="168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120651</xdr:rowOff>
    </xdr:from>
    <xdr:ext cx="599010" cy="259045"/>
    <xdr:sp macro="" textlink="">
      <xdr:nvSpPr>
        <xdr:cNvPr id="483" name="テキスト ボックス 482"/>
        <xdr:cNvSpPr txBox="1"/>
      </xdr:nvSpPr>
      <xdr:spPr>
        <a:xfrm>
          <a:off x="8450795" y="16579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154786</xdr:rowOff>
    </xdr:from>
    <xdr:to>
      <xdr:col>41</xdr:col>
      <xdr:colOff>101600</xdr:colOff>
      <xdr:row>98</xdr:row>
      <xdr:rowOff>84936</xdr:rowOff>
    </xdr:to>
    <xdr:sp macro="" textlink="">
      <xdr:nvSpPr>
        <xdr:cNvPr id="484" name="楕円 483"/>
        <xdr:cNvSpPr/>
      </xdr:nvSpPr>
      <xdr:spPr>
        <a:xfrm>
          <a:off x="7810500" y="167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101463</xdr:rowOff>
    </xdr:from>
    <xdr:ext cx="599010" cy="259045"/>
    <xdr:sp macro="" textlink="">
      <xdr:nvSpPr>
        <xdr:cNvPr id="485" name="テキスト ボックス 484"/>
        <xdr:cNvSpPr txBox="1"/>
      </xdr:nvSpPr>
      <xdr:spPr>
        <a:xfrm>
          <a:off x="7561795" y="16560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17515</xdr:rowOff>
    </xdr:from>
    <xdr:to>
      <xdr:col>36</xdr:col>
      <xdr:colOff>165100</xdr:colOff>
      <xdr:row>98</xdr:row>
      <xdr:rowOff>119115</xdr:rowOff>
    </xdr:to>
    <xdr:sp macro="" textlink="">
      <xdr:nvSpPr>
        <xdr:cNvPr id="486" name="楕円 485"/>
        <xdr:cNvSpPr/>
      </xdr:nvSpPr>
      <xdr:spPr>
        <a:xfrm>
          <a:off x="6921500" y="168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135642</xdr:rowOff>
    </xdr:from>
    <xdr:ext cx="599010" cy="259045"/>
    <xdr:sp macro="" textlink="">
      <xdr:nvSpPr>
        <xdr:cNvPr id="487" name="テキスト ボックス 486"/>
        <xdr:cNvSpPr txBox="1"/>
      </xdr:nvSpPr>
      <xdr:spPr>
        <a:xfrm>
          <a:off x="6672795" y="1659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64598</xdr:rowOff>
    </xdr:from>
    <xdr:to>
      <xdr:col>85</xdr:col>
      <xdr:colOff>127000</xdr:colOff>
      <xdr:row>39</xdr:row>
      <xdr:rowOff>39737</xdr:rowOff>
    </xdr:to>
    <xdr:cxnSp macro="">
      <xdr:nvCxnSpPr>
        <xdr:cNvPr id="516" name="直線コネクタ 515"/>
        <xdr:cNvCxnSpPr/>
      </xdr:nvCxnSpPr>
      <xdr:spPr>
        <a:xfrm flipV="1">
          <a:off x="15481300" y="6579698"/>
          <a:ext cx="838200" cy="1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39737</xdr:rowOff>
    </xdr:from>
    <xdr:to>
      <xdr:col>81</xdr:col>
      <xdr:colOff>50800</xdr:colOff>
      <xdr:row>39</xdr:row>
      <xdr:rowOff>44450</xdr:rowOff>
    </xdr:to>
    <xdr:cxnSp macro="">
      <xdr:nvCxnSpPr>
        <xdr:cNvPr id="519" name="直線コネクタ 518"/>
        <xdr:cNvCxnSpPr/>
      </xdr:nvCxnSpPr>
      <xdr:spPr>
        <a:xfrm flipV="1">
          <a:off x="14592300" y="672628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33104</xdr:rowOff>
    </xdr:from>
    <xdr:to>
      <xdr:col>71</xdr:col>
      <xdr:colOff>177800</xdr:colOff>
      <xdr:row>39</xdr:row>
      <xdr:rowOff>44450</xdr:rowOff>
    </xdr:to>
    <xdr:cxnSp macro="">
      <xdr:nvCxnSpPr>
        <xdr:cNvPr id="525" name="直線コネクタ 524"/>
        <xdr:cNvCxnSpPr/>
      </xdr:nvCxnSpPr>
      <xdr:spPr>
        <a:xfrm>
          <a:off x="12814300" y="6719654"/>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110857</xdr:rowOff>
    </xdr:from>
    <xdr:to>
      <xdr:col>67</xdr:col>
      <xdr:colOff>101600</xdr:colOff>
      <xdr:row>39</xdr:row>
      <xdr:rowOff>41007</xdr:rowOff>
    </xdr:to>
    <xdr:sp macro="" textlink="">
      <xdr:nvSpPr>
        <xdr:cNvPr id="528" name="フローチャート: 判断 527"/>
        <xdr:cNvSpPr/>
      </xdr:nvSpPr>
      <xdr:spPr>
        <a:xfrm>
          <a:off x="12763500" y="66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57534</xdr:rowOff>
    </xdr:from>
    <xdr:ext cx="534377" cy="259045"/>
    <xdr:sp macro="" textlink="">
      <xdr:nvSpPr>
        <xdr:cNvPr id="529" name="テキスト ボックス 528"/>
        <xdr:cNvSpPr txBox="1"/>
      </xdr:nvSpPr>
      <xdr:spPr>
        <a:xfrm>
          <a:off x="12547111" y="64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13798</xdr:rowOff>
    </xdr:from>
    <xdr:to>
      <xdr:col>85</xdr:col>
      <xdr:colOff>177800</xdr:colOff>
      <xdr:row>38</xdr:row>
      <xdr:rowOff>115398</xdr:rowOff>
    </xdr:to>
    <xdr:sp macro="" textlink="">
      <xdr:nvSpPr>
        <xdr:cNvPr id="535" name="楕円 534"/>
        <xdr:cNvSpPr/>
      </xdr:nvSpPr>
      <xdr:spPr>
        <a:xfrm>
          <a:off x="16268700" y="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36674</xdr:rowOff>
    </xdr:from>
    <xdr:ext cx="534377" cy="259045"/>
    <xdr:sp macro="" textlink="">
      <xdr:nvSpPr>
        <xdr:cNvPr id="536" name="災害復旧事業費該当値テキスト"/>
        <xdr:cNvSpPr txBox="1"/>
      </xdr:nvSpPr>
      <xdr:spPr>
        <a:xfrm>
          <a:off x="16370300" y="638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160387</xdr:rowOff>
    </xdr:from>
    <xdr:to>
      <xdr:col>81</xdr:col>
      <xdr:colOff>101600</xdr:colOff>
      <xdr:row>39</xdr:row>
      <xdr:rowOff>90537</xdr:rowOff>
    </xdr:to>
    <xdr:sp macro="" textlink="">
      <xdr:nvSpPr>
        <xdr:cNvPr id="537" name="楕円 536"/>
        <xdr:cNvSpPr/>
      </xdr:nvSpPr>
      <xdr:spPr>
        <a:xfrm>
          <a:off x="15430500" y="66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81664</xdr:rowOff>
    </xdr:from>
    <xdr:ext cx="469744" cy="259045"/>
    <xdr:sp macro="" textlink="">
      <xdr:nvSpPr>
        <xdr:cNvPr id="538" name="テキスト ボックス 537"/>
        <xdr:cNvSpPr txBox="1"/>
      </xdr:nvSpPr>
      <xdr:spPr>
        <a:xfrm>
          <a:off x="15246428" y="676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153754</xdr:rowOff>
    </xdr:from>
    <xdr:to>
      <xdr:col>67</xdr:col>
      <xdr:colOff>101600</xdr:colOff>
      <xdr:row>39</xdr:row>
      <xdr:rowOff>83904</xdr:rowOff>
    </xdr:to>
    <xdr:sp macro="" textlink="">
      <xdr:nvSpPr>
        <xdr:cNvPr id="543" name="楕円 542"/>
        <xdr:cNvSpPr/>
      </xdr:nvSpPr>
      <xdr:spPr>
        <a:xfrm>
          <a:off x="12763500" y="66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75031</xdr:rowOff>
    </xdr:from>
    <xdr:ext cx="469744" cy="259045"/>
    <xdr:sp macro="" textlink="">
      <xdr:nvSpPr>
        <xdr:cNvPr id="544" name="テキスト ボックス 543"/>
        <xdr:cNvSpPr txBox="1"/>
      </xdr:nvSpPr>
      <xdr:spPr>
        <a:xfrm>
          <a:off x="12579428" y="67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1473</xdr:rowOff>
    </xdr:from>
    <xdr:to>
      <xdr:col>85</xdr:col>
      <xdr:colOff>127000</xdr:colOff>
      <xdr:row>77</xdr:row>
      <xdr:rowOff>79226</xdr:rowOff>
    </xdr:to>
    <xdr:cxnSp macro="">
      <xdr:nvCxnSpPr>
        <xdr:cNvPr id="628" name="直線コネクタ 627"/>
        <xdr:cNvCxnSpPr/>
      </xdr:nvCxnSpPr>
      <xdr:spPr>
        <a:xfrm flipV="1">
          <a:off x="15481300" y="13203123"/>
          <a:ext cx="8382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79226</xdr:rowOff>
    </xdr:from>
    <xdr:to>
      <xdr:col>81</xdr:col>
      <xdr:colOff>50800</xdr:colOff>
      <xdr:row>77</xdr:row>
      <xdr:rowOff>123642</xdr:rowOff>
    </xdr:to>
    <xdr:cxnSp macro="">
      <xdr:nvCxnSpPr>
        <xdr:cNvPr id="631" name="直線コネクタ 630"/>
        <xdr:cNvCxnSpPr/>
      </xdr:nvCxnSpPr>
      <xdr:spPr>
        <a:xfrm flipV="1">
          <a:off x="14592300" y="13280876"/>
          <a:ext cx="8890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28983</xdr:rowOff>
    </xdr:from>
    <xdr:to>
      <xdr:col>76</xdr:col>
      <xdr:colOff>114300</xdr:colOff>
      <xdr:row>77</xdr:row>
      <xdr:rowOff>123642</xdr:rowOff>
    </xdr:to>
    <xdr:cxnSp macro="">
      <xdr:nvCxnSpPr>
        <xdr:cNvPr id="634" name="直線コネクタ 633"/>
        <xdr:cNvCxnSpPr/>
      </xdr:nvCxnSpPr>
      <xdr:spPr>
        <a:xfrm>
          <a:off x="13703300" y="13059183"/>
          <a:ext cx="889000" cy="2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163063</xdr:rowOff>
    </xdr:from>
    <xdr:to>
      <xdr:col>71</xdr:col>
      <xdr:colOff>177800</xdr:colOff>
      <xdr:row>76</xdr:row>
      <xdr:rowOff>28983</xdr:rowOff>
    </xdr:to>
    <xdr:cxnSp macro="">
      <xdr:nvCxnSpPr>
        <xdr:cNvPr id="637" name="直線コネクタ 636"/>
        <xdr:cNvCxnSpPr/>
      </xdr:nvCxnSpPr>
      <xdr:spPr>
        <a:xfrm>
          <a:off x="12814300" y="13021813"/>
          <a:ext cx="889000" cy="3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71571</xdr:rowOff>
    </xdr:from>
    <xdr:to>
      <xdr:col>67</xdr:col>
      <xdr:colOff>101600</xdr:colOff>
      <xdr:row>78</xdr:row>
      <xdr:rowOff>1721</xdr:rowOff>
    </xdr:to>
    <xdr:sp macro="" textlink="">
      <xdr:nvSpPr>
        <xdr:cNvPr id="640" name="フローチャート: 判断 639"/>
        <xdr:cNvSpPr/>
      </xdr:nvSpPr>
      <xdr:spPr>
        <a:xfrm>
          <a:off x="12763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164298</xdr:rowOff>
    </xdr:from>
    <xdr:ext cx="599010" cy="259045"/>
    <xdr:sp macro="" textlink="">
      <xdr:nvSpPr>
        <xdr:cNvPr id="641" name="テキスト ボックス 640"/>
        <xdr:cNvSpPr txBox="1"/>
      </xdr:nvSpPr>
      <xdr:spPr>
        <a:xfrm>
          <a:off x="12514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122123</xdr:rowOff>
    </xdr:from>
    <xdr:to>
      <xdr:col>85</xdr:col>
      <xdr:colOff>177800</xdr:colOff>
      <xdr:row>77</xdr:row>
      <xdr:rowOff>52273</xdr:rowOff>
    </xdr:to>
    <xdr:sp macro="" textlink="">
      <xdr:nvSpPr>
        <xdr:cNvPr id="647" name="楕円 646"/>
        <xdr:cNvSpPr/>
      </xdr:nvSpPr>
      <xdr:spPr>
        <a:xfrm>
          <a:off x="16268700" y="1315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145000</xdr:rowOff>
    </xdr:from>
    <xdr:ext cx="599010" cy="259045"/>
    <xdr:sp macro="" textlink="">
      <xdr:nvSpPr>
        <xdr:cNvPr id="648" name="公債費該当値テキスト"/>
        <xdr:cNvSpPr txBox="1"/>
      </xdr:nvSpPr>
      <xdr:spPr>
        <a:xfrm>
          <a:off x="16370300" y="1300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28426</xdr:rowOff>
    </xdr:from>
    <xdr:to>
      <xdr:col>81</xdr:col>
      <xdr:colOff>101600</xdr:colOff>
      <xdr:row>77</xdr:row>
      <xdr:rowOff>130026</xdr:rowOff>
    </xdr:to>
    <xdr:sp macro="" textlink="">
      <xdr:nvSpPr>
        <xdr:cNvPr id="649" name="楕円 648"/>
        <xdr:cNvSpPr/>
      </xdr:nvSpPr>
      <xdr:spPr>
        <a:xfrm>
          <a:off x="15430500" y="132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146553</xdr:rowOff>
    </xdr:from>
    <xdr:ext cx="599010" cy="259045"/>
    <xdr:sp macro="" textlink="">
      <xdr:nvSpPr>
        <xdr:cNvPr id="650" name="テキスト ボックス 649"/>
        <xdr:cNvSpPr txBox="1"/>
      </xdr:nvSpPr>
      <xdr:spPr>
        <a:xfrm>
          <a:off x="15181795" y="1300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72842</xdr:rowOff>
    </xdr:from>
    <xdr:to>
      <xdr:col>76</xdr:col>
      <xdr:colOff>165100</xdr:colOff>
      <xdr:row>78</xdr:row>
      <xdr:rowOff>2992</xdr:rowOff>
    </xdr:to>
    <xdr:sp macro="" textlink="">
      <xdr:nvSpPr>
        <xdr:cNvPr id="651" name="楕円 650"/>
        <xdr:cNvSpPr/>
      </xdr:nvSpPr>
      <xdr:spPr>
        <a:xfrm>
          <a:off x="14541500" y="132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165569</xdr:rowOff>
    </xdr:from>
    <xdr:ext cx="599010" cy="259045"/>
    <xdr:sp macro="" textlink="">
      <xdr:nvSpPr>
        <xdr:cNvPr id="652" name="テキスト ボックス 651"/>
        <xdr:cNvSpPr txBox="1"/>
      </xdr:nvSpPr>
      <xdr:spPr>
        <a:xfrm>
          <a:off x="14292795" y="133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149633</xdr:rowOff>
    </xdr:from>
    <xdr:to>
      <xdr:col>72</xdr:col>
      <xdr:colOff>38100</xdr:colOff>
      <xdr:row>76</xdr:row>
      <xdr:rowOff>79783</xdr:rowOff>
    </xdr:to>
    <xdr:sp macro="" textlink="">
      <xdr:nvSpPr>
        <xdr:cNvPr id="653" name="楕円 652"/>
        <xdr:cNvSpPr/>
      </xdr:nvSpPr>
      <xdr:spPr>
        <a:xfrm>
          <a:off x="13652500" y="130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96311</xdr:rowOff>
    </xdr:from>
    <xdr:ext cx="599010" cy="259045"/>
    <xdr:sp macro="" textlink="">
      <xdr:nvSpPr>
        <xdr:cNvPr id="654" name="テキスト ボックス 653"/>
        <xdr:cNvSpPr txBox="1"/>
      </xdr:nvSpPr>
      <xdr:spPr>
        <a:xfrm>
          <a:off x="13403795" y="1278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112263</xdr:rowOff>
    </xdr:from>
    <xdr:to>
      <xdr:col>67</xdr:col>
      <xdr:colOff>101600</xdr:colOff>
      <xdr:row>76</xdr:row>
      <xdr:rowOff>42413</xdr:rowOff>
    </xdr:to>
    <xdr:sp macro="" textlink="">
      <xdr:nvSpPr>
        <xdr:cNvPr id="655" name="楕円 654"/>
        <xdr:cNvSpPr/>
      </xdr:nvSpPr>
      <xdr:spPr>
        <a:xfrm>
          <a:off x="12763500" y="129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58940</xdr:rowOff>
    </xdr:from>
    <xdr:ext cx="599010" cy="259045"/>
    <xdr:sp macro="" textlink="">
      <xdr:nvSpPr>
        <xdr:cNvPr id="656" name="テキスト ボックス 655"/>
        <xdr:cNvSpPr txBox="1"/>
      </xdr:nvSpPr>
      <xdr:spPr>
        <a:xfrm>
          <a:off x="12514795" y="1274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149978</xdr:rowOff>
    </xdr:from>
    <xdr:to>
      <xdr:col>85</xdr:col>
      <xdr:colOff>127000</xdr:colOff>
      <xdr:row>98</xdr:row>
      <xdr:rowOff>108962</xdr:rowOff>
    </xdr:to>
    <xdr:cxnSp macro="">
      <xdr:nvCxnSpPr>
        <xdr:cNvPr id="687" name="直線コネクタ 686"/>
        <xdr:cNvCxnSpPr/>
      </xdr:nvCxnSpPr>
      <xdr:spPr>
        <a:xfrm>
          <a:off x="15481300" y="16780628"/>
          <a:ext cx="838200" cy="1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149978</xdr:rowOff>
    </xdr:from>
    <xdr:to>
      <xdr:col>81</xdr:col>
      <xdr:colOff>50800</xdr:colOff>
      <xdr:row>98</xdr:row>
      <xdr:rowOff>28977</xdr:rowOff>
    </xdr:to>
    <xdr:cxnSp macro="">
      <xdr:nvCxnSpPr>
        <xdr:cNvPr id="690" name="直線コネクタ 689"/>
        <xdr:cNvCxnSpPr/>
      </xdr:nvCxnSpPr>
      <xdr:spPr>
        <a:xfrm flipV="1">
          <a:off x="14592300" y="16780628"/>
          <a:ext cx="889000" cy="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4828</xdr:rowOff>
    </xdr:from>
    <xdr:to>
      <xdr:col>76</xdr:col>
      <xdr:colOff>114300</xdr:colOff>
      <xdr:row>98</xdr:row>
      <xdr:rowOff>28977</xdr:rowOff>
    </xdr:to>
    <xdr:cxnSp macro="">
      <xdr:nvCxnSpPr>
        <xdr:cNvPr id="693" name="直線コネクタ 692"/>
        <xdr:cNvCxnSpPr/>
      </xdr:nvCxnSpPr>
      <xdr:spPr>
        <a:xfrm>
          <a:off x="13703300" y="16806928"/>
          <a:ext cx="889000" cy="2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4828</xdr:rowOff>
    </xdr:from>
    <xdr:to>
      <xdr:col>71</xdr:col>
      <xdr:colOff>177800</xdr:colOff>
      <xdr:row>98</xdr:row>
      <xdr:rowOff>157645</xdr:rowOff>
    </xdr:to>
    <xdr:cxnSp macro="">
      <xdr:nvCxnSpPr>
        <xdr:cNvPr id="696" name="直線コネクタ 695"/>
        <xdr:cNvCxnSpPr/>
      </xdr:nvCxnSpPr>
      <xdr:spPr>
        <a:xfrm flipV="1">
          <a:off x="12814300" y="16806928"/>
          <a:ext cx="889000" cy="1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698" name="テキスト ボックス 697"/>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155963</xdr:rowOff>
    </xdr:from>
    <xdr:to>
      <xdr:col>67</xdr:col>
      <xdr:colOff>101600</xdr:colOff>
      <xdr:row>99</xdr:row>
      <xdr:rowOff>86113</xdr:rowOff>
    </xdr:to>
    <xdr:sp macro="" textlink="">
      <xdr:nvSpPr>
        <xdr:cNvPr id="699" name="フローチャート: 判断 698"/>
        <xdr:cNvSpPr/>
      </xdr:nvSpPr>
      <xdr:spPr>
        <a:xfrm>
          <a:off x="12763500" y="1695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77240</xdr:rowOff>
    </xdr:from>
    <xdr:ext cx="534377" cy="259045"/>
    <xdr:sp macro="" textlink="">
      <xdr:nvSpPr>
        <xdr:cNvPr id="700" name="テキスト ボックス 699"/>
        <xdr:cNvSpPr txBox="1"/>
      </xdr:nvSpPr>
      <xdr:spPr>
        <a:xfrm>
          <a:off x="12547111" y="170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58162</xdr:rowOff>
    </xdr:from>
    <xdr:to>
      <xdr:col>85</xdr:col>
      <xdr:colOff>177800</xdr:colOff>
      <xdr:row>98</xdr:row>
      <xdr:rowOff>159762</xdr:rowOff>
    </xdr:to>
    <xdr:sp macro="" textlink="">
      <xdr:nvSpPr>
        <xdr:cNvPr id="706" name="楕円 705"/>
        <xdr:cNvSpPr/>
      </xdr:nvSpPr>
      <xdr:spPr>
        <a:xfrm>
          <a:off x="16268700" y="168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81039</xdr:rowOff>
    </xdr:from>
    <xdr:ext cx="599010" cy="259045"/>
    <xdr:sp macro="" textlink="">
      <xdr:nvSpPr>
        <xdr:cNvPr id="707" name="積立金該当値テキスト"/>
        <xdr:cNvSpPr txBox="1"/>
      </xdr:nvSpPr>
      <xdr:spPr>
        <a:xfrm>
          <a:off x="16370300" y="1671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99178</xdr:rowOff>
    </xdr:from>
    <xdr:to>
      <xdr:col>81</xdr:col>
      <xdr:colOff>101600</xdr:colOff>
      <xdr:row>98</xdr:row>
      <xdr:rowOff>29328</xdr:rowOff>
    </xdr:to>
    <xdr:sp macro="" textlink="">
      <xdr:nvSpPr>
        <xdr:cNvPr id="708" name="楕円 707"/>
        <xdr:cNvSpPr/>
      </xdr:nvSpPr>
      <xdr:spPr>
        <a:xfrm>
          <a:off x="15430500" y="1672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45855</xdr:rowOff>
    </xdr:from>
    <xdr:ext cx="599010" cy="259045"/>
    <xdr:sp macro="" textlink="">
      <xdr:nvSpPr>
        <xdr:cNvPr id="709" name="テキスト ボックス 708"/>
        <xdr:cNvSpPr txBox="1"/>
      </xdr:nvSpPr>
      <xdr:spPr>
        <a:xfrm>
          <a:off x="15181795" y="16505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149627</xdr:rowOff>
    </xdr:from>
    <xdr:to>
      <xdr:col>76</xdr:col>
      <xdr:colOff>165100</xdr:colOff>
      <xdr:row>98</xdr:row>
      <xdr:rowOff>79777</xdr:rowOff>
    </xdr:to>
    <xdr:sp macro="" textlink="">
      <xdr:nvSpPr>
        <xdr:cNvPr id="710" name="楕円 709"/>
        <xdr:cNvSpPr/>
      </xdr:nvSpPr>
      <xdr:spPr>
        <a:xfrm>
          <a:off x="14541500" y="167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96304</xdr:rowOff>
    </xdr:from>
    <xdr:ext cx="599010" cy="259045"/>
    <xdr:sp macro="" textlink="">
      <xdr:nvSpPr>
        <xdr:cNvPr id="711" name="テキスト ボックス 710"/>
        <xdr:cNvSpPr txBox="1"/>
      </xdr:nvSpPr>
      <xdr:spPr>
        <a:xfrm>
          <a:off x="14292795" y="1655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125478</xdr:rowOff>
    </xdr:from>
    <xdr:to>
      <xdr:col>72</xdr:col>
      <xdr:colOff>38100</xdr:colOff>
      <xdr:row>98</xdr:row>
      <xdr:rowOff>55628</xdr:rowOff>
    </xdr:to>
    <xdr:sp macro="" textlink="">
      <xdr:nvSpPr>
        <xdr:cNvPr id="712" name="楕円 711"/>
        <xdr:cNvSpPr/>
      </xdr:nvSpPr>
      <xdr:spPr>
        <a:xfrm>
          <a:off x="13652500" y="167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72155</xdr:rowOff>
    </xdr:from>
    <xdr:ext cx="599010" cy="259045"/>
    <xdr:sp macro="" textlink="">
      <xdr:nvSpPr>
        <xdr:cNvPr id="713" name="テキスト ボックス 712"/>
        <xdr:cNvSpPr txBox="1"/>
      </xdr:nvSpPr>
      <xdr:spPr>
        <a:xfrm>
          <a:off x="13403795" y="1653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106845</xdr:rowOff>
    </xdr:from>
    <xdr:to>
      <xdr:col>67</xdr:col>
      <xdr:colOff>101600</xdr:colOff>
      <xdr:row>99</xdr:row>
      <xdr:rowOff>36995</xdr:rowOff>
    </xdr:to>
    <xdr:sp macro="" textlink="">
      <xdr:nvSpPr>
        <xdr:cNvPr id="714" name="楕円 713"/>
        <xdr:cNvSpPr/>
      </xdr:nvSpPr>
      <xdr:spPr>
        <a:xfrm>
          <a:off x="12763500" y="169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53522</xdr:rowOff>
    </xdr:from>
    <xdr:ext cx="599010" cy="259045"/>
    <xdr:sp macro="" textlink="">
      <xdr:nvSpPr>
        <xdr:cNvPr id="715" name="テキスト ボックス 714"/>
        <xdr:cNvSpPr txBox="1"/>
      </xdr:nvSpPr>
      <xdr:spPr>
        <a:xfrm>
          <a:off x="12514795" y="166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44317</xdr:rowOff>
    </xdr:from>
    <xdr:to>
      <xdr:col>116</xdr:col>
      <xdr:colOff>63500</xdr:colOff>
      <xdr:row>39</xdr:row>
      <xdr:rowOff>44450</xdr:rowOff>
    </xdr:to>
    <xdr:cxnSp macro="">
      <xdr:nvCxnSpPr>
        <xdr:cNvPr id="744" name="直線コネクタ 743"/>
        <xdr:cNvCxnSpPr/>
      </xdr:nvCxnSpPr>
      <xdr:spPr>
        <a:xfrm>
          <a:off x="21323300" y="6730867"/>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44317</xdr:rowOff>
    </xdr:from>
    <xdr:to>
      <xdr:col>111</xdr:col>
      <xdr:colOff>177800</xdr:colOff>
      <xdr:row>39</xdr:row>
      <xdr:rowOff>44450</xdr:rowOff>
    </xdr:to>
    <xdr:cxnSp macro="">
      <xdr:nvCxnSpPr>
        <xdr:cNvPr id="747" name="直線コネクタ 746"/>
        <xdr:cNvCxnSpPr/>
      </xdr:nvCxnSpPr>
      <xdr:spPr>
        <a:xfrm flipV="1">
          <a:off x="20434300" y="673086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157918</xdr:rowOff>
    </xdr:from>
    <xdr:to>
      <xdr:col>98</xdr:col>
      <xdr:colOff>38100</xdr:colOff>
      <xdr:row>39</xdr:row>
      <xdr:rowOff>88068</xdr:rowOff>
    </xdr:to>
    <xdr:sp macro="" textlink="">
      <xdr:nvSpPr>
        <xdr:cNvPr id="756" name="フローチャート: 判断 755"/>
        <xdr:cNvSpPr/>
      </xdr:nvSpPr>
      <xdr:spPr>
        <a:xfrm>
          <a:off x="18605500" y="66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104595</xdr:rowOff>
    </xdr:from>
    <xdr:ext cx="378565" cy="259045"/>
    <xdr:sp macro="" textlink="">
      <xdr:nvSpPr>
        <xdr:cNvPr id="757" name="テキスト ボックス 756"/>
        <xdr:cNvSpPr txBox="1"/>
      </xdr:nvSpPr>
      <xdr:spPr>
        <a:xfrm>
          <a:off x="18467017" y="644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164967</xdr:rowOff>
    </xdr:from>
    <xdr:to>
      <xdr:col>112</xdr:col>
      <xdr:colOff>38100</xdr:colOff>
      <xdr:row>39</xdr:row>
      <xdr:rowOff>95117</xdr:rowOff>
    </xdr:to>
    <xdr:sp macro="" textlink="">
      <xdr:nvSpPr>
        <xdr:cNvPr id="765" name="楕円 764"/>
        <xdr:cNvSpPr/>
      </xdr:nvSpPr>
      <xdr:spPr>
        <a:xfrm>
          <a:off x="21272500" y="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86244</xdr:rowOff>
    </xdr:from>
    <xdr:ext cx="249299" cy="259045"/>
    <xdr:sp macro="" textlink="">
      <xdr:nvSpPr>
        <xdr:cNvPr id="766" name="テキスト ボックス 765"/>
        <xdr:cNvSpPr txBox="1"/>
      </xdr:nvSpPr>
      <xdr:spPr>
        <a:xfrm>
          <a:off x="21198650" y="67727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38144</xdr:rowOff>
    </xdr:from>
    <xdr:to>
      <xdr:col>116</xdr:col>
      <xdr:colOff>63500</xdr:colOff>
      <xdr:row>59</xdr:row>
      <xdr:rowOff>44450</xdr:rowOff>
    </xdr:to>
    <xdr:cxnSp macro="">
      <xdr:nvCxnSpPr>
        <xdr:cNvPr id="801" name="直線コネクタ 800"/>
        <xdr:cNvCxnSpPr/>
      </xdr:nvCxnSpPr>
      <xdr:spPr>
        <a:xfrm>
          <a:off x="21323300" y="10153694"/>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38144</xdr:rowOff>
    </xdr:from>
    <xdr:to>
      <xdr:col>111</xdr:col>
      <xdr:colOff>177800</xdr:colOff>
      <xdr:row>59</xdr:row>
      <xdr:rowOff>44450</xdr:rowOff>
    </xdr:to>
    <xdr:cxnSp macro="">
      <xdr:nvCxnSpPr>
        <xdr:cNvPr id="804" name="直線コネクタ 803"/>
        <xdr:cNvCxnSpPr/>
      </xdr:nvCxnSpPr>
      <xdr:spPr>
        <a:xfrm flipV="1">
          <a:off x="20434300" y="10153694"/>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129246</xdr:rowOff>
    </xdr:from>
    <xdr:ext cx="469744" cy="259045"/>
    <xdr:sp macro="" textlink="">
      <xdr:nvSpPr>
        <xdr:cNvPr id="812" name="テキスト ボックス 811"/>
        <xdr:cNvSpPr txBox="1"/>
      </xdr:nvSpPr>
      <xdr:spPr>
        <a:xfrm>
          <a:off x="19310428" y="97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144373</xdr:rowOff>
    </xdr:from>
    <xdr:to>
      <xdr:col>98</xdr:col>
      <xdr:colOff>38100</xdr:colOff>
      <xdr:row>58</xdr:row>
      <xdr:rowOff>74523</xdr:rowOff>
    </xdr:to>
    <xdr:sp macro="" textlink="">
      <xdr:nvSpPr>
        <xdr:cNvPr id="813" name="フローチャート: 判断 812"/>
        <xdr:cNvSpPr/>
      </xdr:nvSpPr>
      <xdr:spPr>
        <a:xfrm>
          <a:off x="18605500" y="99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91050</xdr:rowOff>
    </xdr:from>
    <xdr:ext cx="534377" cy="259045"/>
    <xdr:sp macro="" textlink="">
      <xdr:nvSpPr>
        <xdr:cNvPr id="814" name="テキスト ボックス 813"/>
        <xdr:cNvSpPr txBox="1"/>
      </xdr:nvSpPr>
      <xdr:spPr>
        <a:xfrm>
          <a:off x="18389111" y="96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158794</xdr:rowOff>
    </xdr:from>
    <xdr:to>
      <xdr:col>112</xdr:col>
      <xdr:colOff>38100</xdr:colOff>
      <xdr:row>59</xdr:row>
      <xdr:rowOff>88944</xdr:rowOff>
    </xdr:to>
    <xdr:sp macro="" textlink="">
      <xdr:nvSpPr>
        <xdr:cNvPr id="822" name="楕円 821"/>
        <xdr:cNvSpPr/>
      </xdr:nvSpPr>
      <xdr:spPr>
        <a:xfrm>
          <a:off x="21272500" y="10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80071</xdr:rowOff>
    </xdr:from>
    <xdr:ext cx="378565" cy="259045"/>
    <xdr:sp macro="" textlink="">
      <xdr:nvSpPr>
        <xdr:cNvPr id="823" name="テキスト ボックス 822"/>
        <xdr:cNvSpPr txBox="1"/>
      </xdr:nvSpPr>
      <xdr:spPr>
        <a:xfrm>
          <a:off x="21134017" y="1019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38787</xdr:rowOff>
    </xdr:from>
    <xdr:to>
      <xdr:col>116</xdr:col>
      <xdr:colOff>63500</xdr:colOff>
      <xdr:row>75</xdr:row>
      <xdr:rowOff>103206</xdr:rowOff>
    </xdr:to>
    <xdr:cxnSp macro="">
      <xdr:nvCxnSpPr>
        <xdr:cNvPr id="856" name="直線コネクタ 855"/>
        <xdr:cNvCxnSpPr/>
      </xdr:nvCxnSpPr>
      <xdr:spPr>
        <a:xfrm>
          <a:off x="21323300" y="12897537"/>
          <a:ext cx="838200" cy="6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38787</xdr:rowOff>
    </xdr:from>
    <xdr:to>
      <xdr:col>111</xdr:col>
      <xdr:colOff>177800</xdr:colOff>
      <xdr:row>76</xdr:row>
      <xdr:rowOff>16280</xdr:rowOff>
    </xdr:to>
    <xdr:cxnSp macro="">
      <xdr:nvCxnSpPr>
        <xdr:cNvPr id="859" name="直線コネクタ 858"/>
        <xdr:cNvCxnSpPr/>
      </xdr:nvCxnSpPr>
      <xdr:spPr>
        <a:xfrm flipV="1">
          <a:off x="20434300" y="12897537"/>
          <a:ext cx="889000" cy="1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159876</xdr:rowOff>
    </xdr:from>
    <xdr:to>
      <xdr:col>107</xdr:col>
      <xdr:colOff>50800</xdr:colOff>
      <xdr:row>76</xdr:row>
      <xdr:rowOff>16280</xdr:rowOff>
    </xdr:to>
    <xdr:cxnSp macro="">
      <xdr:nvCxnSpPr>
        <xdr:cNvPr id="862" name="直線コネクタ 861"/>
        <xdr:cNvCxnSpPr/>
      </xdr:nvCxnSpPr>
      <xdr:spPr>
        <a:xfrm>
          <a:off x="19545300" y="13018626"/>
          <a:ext cx="889000" cy="2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159876</xdr:rowOff>
    </xdr:from>
    <xdr:to>
      <xdr:col>102</xdr:col>
      <xdr:colOff>114300</xdr:colOff>
      <xdr:row>76</xdr:row>
      <xdr:rowOff>20695</xdr:rowOff>
    </xdr:to>
    <xdr:cxnSp macro="">
      <xdr:nvCxnSpPr>
        <xdr:cNvPr id="865" name="直線コネクタ 864"/>
        <xdr:cNvCxnSpPr/>
      </xdr:nvCxnSpPr>
      <xdr:spPr>
        <a:xfrm flipV="1">
          <a:off x="18656300" y="13018626"/>
          <a:ext cx="889000" cy="3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67" name="テキスト ボックス 866"/>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70315</xdr:rowOff>
    </xdr:from>
    <xdr:to>
      <xdr:col>98</xdr:col>
      <xdr:colOff>38100</xdr:colOff>
      <xdr:row>76</xdr:row>
      <xdr:rowOff>465</xdr:rowOff>
    </xdr:to>
    <xdr:sp macro="" textlink="">
      <xdr:nvSpPr>
        <xdr:cNvPr id="868" name="フローチャート: 判断 867"/>
        <xdr:cNvSpPr/>
      </xdr:nvSpPr>
      <xdr:spPr>
        <a:xfrm>
          <a:off x="18605500" y="1292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16992</xdr:rowOff>
    </xdr:from>
    <xdr:ext cx="599010" cy="259045"/>
    <xdr:sp macro="" textlink="">
      <xdr:nvSpPr>
        <xdr:cNvPr id="869" name="テキスト ボックス 868"/>
        <xdr:cNvSpPr txBox="1"/>
      </xdr:nvSpPr>
      <xdr:spPr>
        <a:xfrm>
          <a:off x="18356795" y="1270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52406</xdr:rowOff>
    </xdr:from>
    <xdr:to>
      <xdr:col>116</xdr:col>
      <xdr:colOff>114300</xdr:colOff>
      <xdr:row>75</xdr:row>
      <xdr:rowOff>154006</xdr:rowOff>
    </xdr:to>
    <xdr:sp macro="" textlink="">
      <xdr:nvSpPr>
        <xdr:cNvPr id="875" name="楕円 874"/>
        <xdr:cNvSpPr/>
      </xdr:nvSpPr>
      <xdr:spPr>
        <a:xfrm>
          <a:off x="22110700" y="129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75283</xdr:rowOff>
    </xdr:from>
    <xdr:ext cx="599010" cy="259045"/>
    <xdr:sp macro="" textlink="">
      <xdr:nvSpPr>
        <xdr:cNvPr id="876" name="繰出金該当値テキスト"/>
        <xdr:cNvSpPr txBox="1"/>
      </xdr:nvSpPr>
      <xdr:spPr>
        <a:xfrm>
          <a:off x="22212300" y="1276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159437</xdr:rowOff>
    </xdr:from>
    <xdr:to>
      <xdr:col>112</xdr:col>
      <xdr:colOff>38100</xdr:colOff>
      <xdr:row>75</xdr:row>
      <xdr:rowOff>89587</xdr:rowOff>
    </xdr:to>
    <xdr:sp macro="" textlink="">
      <xdr:nvSpPr>
        <xdr:cNvPr id="877" name="楕円 876"/>
        <xdr:cNvSpPr/>
      </xdr:nvSpPr>
      <xdr:spPr>
        <a:xfrm>
          <a:off x="21272500" y="128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106114</xdr:rowOff>
    </xdr:from>
    <xdr:ext cx="599010" cy="259045"/>
    <xdr:sp macro="" textlink="">
      <xdr:nvSpPr>
        <xdr:cNvPr id="878" name="テキスト ボックス 877"/>
        <xdr:cNvSpPr txBox="1"/>
      </xdr:nvSpPr>
      <xdr:spPr>
        <a:xfrm>
          <a:off x="21023795" y="1262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136929</xdr:rowOff>
    </xdr:from>
    <xdr:to>
      <xdr:col>107</xdr:col>
      <xdr:colOff>101600</xdr:colOff>
      <xdr:row>76</xdr:row>
      <xdr:rowOff>67078</xdr:rowOff>
    </xdr:to>
    <xdr:sp macro="" textlink="">
      <xdr:nvSpPr>
        <xdr:cNvPr id="879" name="楕円 878"/>
        <xdr:cNvSpPr/>
      </xdr:nvSpPr>
      <xdr:spPr>
        <a:xfrm>
          <a:off x="20383500" y="129956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58207</xdr:rowOff>
    </xdr:from>
    <xdr:ext cx="599010" cy="259045"/>
    <xdr:sp macro="" textlink="">
      <xdr:nvSpPr>
        <xdr:cNvPr id="880" name="テキスト ボックス 879"/>
        <xdr:cNvSpPr txBox="1"/>
      </xdr:nvSpPr>
      <xdr:spPr>
        <a:xfrm>
          <a:off x="20134795" y="1308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109076</xdr:rowOff>
    </xdr:from>
    <xdr:to>
      <xdr:col>102</xdr:col>
      <xdr:colOff>165100</xdr:colOff>
      <xdr:row>76</xdr:row>
      <xdr:rowOff>39226</xdr:rowOff>
    </xdr:to>
    <xdr:sp macro="" textlink="">
      <xdr:nvSpPr>
        <xdr:cNvPr id="881" name="楕円 880"/>
        <xdr:cNvSpPr/>
      </xdr:nvSpPr>
      <xdr:spPr>
        <a:xfrm>
          <a:off x="19494500" y="12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55753</xdr:rowOff>
    </xdr:from>
    <xdr:ext cx="599010" cy="259045"/>
    <xdr:sp macro="" textlink="">
      <xdr:nvSpPr>
        <xdr:cNvPr id="882" name="テキスト ボックス 881"/>
        <xdr:cNvSpPr txBox="1"/>
      </xdr:nvSpPr>
      <xdr:spPr>
        <a:xfrm>
          <a:off x="19245795" y="1274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141346</xdr:rowOff>
    </xdr:from>
    <xdr:to>
      <xdr:col>98</xdr:col>
      <xdr:colOff>38100</xdr:colOff>
      <xdr:row>76</xdr:row>
      <xdr:rowOff>71496</xdr:rowOff>
    </xdr:to>
    <xdr:sp macro="" textlink="">
      <xdr:nvSpPr>
        <xdr:cNvPr id="883" name="楕円 882"/>
        <xdr:cNvSpPr/>
      </xdr:nvSpPr>
      <xdr:spPr>
        <a:xfrm>
          <a:off x="18605500" y="130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62622</xdr:rowOff>
    </xdr:from>
    <xdr:ext cx="599010" cy="259045"/>
    <xdr:sp macro="" textlink="">
      <xdr:nvSpPr>
        <xdr:cNvPr id="884" name="テキスト ボックス 883"/>
        <xdr:cNvSpPr txBox="1"/>
      </xdr:nvSpPr>
      <xdr:spPr>
        <a:xfrm>
          <a:off x="18356795" y="1309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歳出決算総額</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1,667,302</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人件費は住民一人当たり</a:t>
          </a:r>
          <a:r>
            <a:rPr kumimoji="1" lang="en-US" altLang="ja-JP" sz="1100">
              <a:solidFill>
                <a:schemeClr val="dk1"/>
              </a:solidFill>
              <a:effectLst/>
              <a:latin typeface="+mn-lt"/>
              <a:ea typeface="+mn-ea"/>
              <a:cs typeface="+mn-cs"/>
            </a:rPr>
            <a:t>291,006</a:t>
          </a:r>
          <a:r>
            <a:rPr kumimoji="1" lang="ja-JP" altLang="ja-JP" sz="1100">
              <a:solidFill>
                <a:schemeClr val="dk1"/>
              </a:solidFill>
              <a:effectLst/>
              <a:latin typeface="+mn-lt"/>
              <a:ea typeface="+mn-ea"/>
              <a:cs typeface="+mn-cs"/>
            </a:rPr>
            <a:t>円となっており年々増加傾向にある。さらに、平成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31.3</a:t>
          </a:r>
          <a:r>
            <a:rPr kumimoji="1" lang="ja-JP" altLang="ja-JP" sz="1100">
              <a:solidFill>
                <a:schemeClr val="dk1"/>
              </a:solidFill>
              <a:effectLst/>
              <a:latin typeface="+mn-lt"/>
              <a:ea typeface="+mn-ea"/>
              <a:cs typeface="+mn-cs"/>
            </a:rPr>
            <a:t>％増加していることから、類似団体平均と比較すると高い水準にある。類似団体平均と比較して職員数が多いこと及び地域おこし協力隊員が</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名在籍してい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331,613</a:t>
          </a:r>
          <a:r>
            <a:rPr kumimoji="1" lang="ja-JP" altLang="ja-JP" sz="1100">
              <a:solidFill>
                <a:schemeClr val="dk1"/>
              </a:solidFill>
              <a:effectLst/>
              <a:latin typeface="+mn-lt"/>
              <a:ea typeface="+mn-ea"/>
              <a:cs typeface="+mn-cs"/>
            </a:rPr>
            <a:t>円となっており前年度比較で</a:t>
          </a:r>
          <a:r>
            <a:rPr kumimoji="1" lang="en-US" altLang="ja-JP" sz="1100">
              <a:solidFill>
                <a:schemeClr val="dk1"/>
              </a:solidFill>
              <a:effectLst/>
              <a:latin typeface="+mn-lt"/>
              <a:ea typeface="+mn-ea"/>
              <a:cs typeface="+mn-cs"/>
            </a:rPr>
            <a:t>22.0%</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制度改正に伴う</a:t>
          </a:r>
          <a:r>
            <a:rPr kumimoji="1" lang="ja-JP" altLang="ja-JP" sz="1100">
              <a:solidFill>
                <a:schemeClr val="dk1"/>
              </a:solidFill>
              <a:effectLst/>
              <a:latin typeface="+mn-lt"/>
              <a:ea typeface="+mn-ea"/>
              <a:cs typeface="+mn-cs"/>
            </a:rPr>
            <a:t>ふるさと納税寄附金の急激な</a:t>
          </a:r>
          <a:r>
            <a:rPr kumimoji="1" lang="ja-JP" altLang="en-US" sz="1100">
              <a:solidFill>
                <a:schemeClr val="dk1"/>
              </a:solidFill>
              <a:effectLst/>
              <a:latin typeface="+mn-lt"/>
              <a:ea typeface="+mn-ea"/>
              <a:cs typeface="+mn-cs"/>
            </a:rPr>
            <a:t>減収</a:t>
          </a:r>
          <a:r>
            <a:rPr kumimoji="1" lang="en-US" altLang="ja-JP" sz="1100">
              <a:solidFill>
                <a:schemeClr val="dk1"/>
              </a:solidFill>
              <a:effectLst/>
              <a:latin typeface="+mn-lt"/>
              <a:ea typeface="+mn-ea"/>
              <a:cs typeface="+mn-cs"/>
            </a:rPr>
            <a:t>(225,000</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によりふるさと納税推進委託費が</a:t>
          </a:r>
          <a:r>
            <a:rPr kumimoji="1" lang="ja-JP" altLang="en-US" sz="1100">
              <a:solidFill>
                <a:schemeClr val="dk1"/>
              </a:solidFill>
              <a:effectLst/>
              <a:latin typeface="+mn-lt"/>
              <a:ea typeface="+mn-ea"/>
              <a:cs typeface="+mn-cs"/>
            </a:rPr>
            <a:t>急減</a:t>
          </a:r>
          <a:r>
            <a:rPr kumimoji="1" lang="ja-JP" altLang="ja-JP" sz="1100">
              <a:solidFill>
                <a:schemeClr val="dk1"/>
              </a:solidFill>
              <a:effectLst/>
              <a:latin typeface="+mn-lt"/>
              <a:ea typeface="+mn-ea"/>
              <a:cs typeface="+mn-cs"/>
            </a:rPr>
            <a:t>したためである。　　　　　　　　　</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277,710</a:t>
          </a:r>
          <a:r>
            <a:rPr kumimoji="1" lang="ja-JP" altLang="ja-JP" sz="1100">
              <a:solidFill>
                <a:schemeClr val="dk1"/>
              </a:solidFill>
              <a:effectLst/>
              <a:latin typeface="+mn-lt"/>
              <a:ea typeface="+mn-ea"/>
              <a:cs typeface="+mn-cs"/>
            </a:rPr>
            <a:t>円となっており、新規整備に関しては類似団体平均と比較して一人当たりのコストは低い状況にある。今後、施設改修については平成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年度に策定した公共施設等総合管理計画に基づき、事業の取捨選択を徹底していくことで、更なる事業費の削減を目指す。</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148,236</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前年度比較</a:t>
          </a:r>
          <a:r>
            <a:rPr kumimoji="1" lang="en-US" altLang="ja-JP" sz="1100">
              <a:solidFill>
                <a:schemeClr val="dk1"/>
              </a:solidFill>
              <a:effectLst/>
              <a:latin typeface="+mn-lt"/>
              <a:ea typeface="+mn-ea"/>
              <a:cs typeface="+mn-cs"/>
            </a:rPr>
            <a:t>44.7%</a:t>
          </a:r>
          <a:r>
            <a:rPr kumimoji="1" lang="ja-JP" altLang="en-US" sz="1100">
              <a:solidFill>
                <a:schemeClr val="dk1"/>
              </a:solidFill>
              <a:effectLst/>
              <a:latin typeface="+mn-lt"/>
              <a:ea typeface="+mn-ea"/>
              <a:cs typeface="+mn-cs"/>
            </a:rPr>
            <a:t>減少しているが、ふるさと納税による基金積立の減少及び台風などの激甚災害による基金積立の減少が主な要因</a:t>
          </a:r>
          <a:r>
            <a:rPr kumimoji="1" lang="ja-JP" altLang="ja-JP" sz="110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奈良県曽爾村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1,461
1,447
47.76
2,491,811
2,435,928
39,552
1,130,658
2,023,429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57080</xdr:rowOff>
    </xdr:from>
    <xdr:to>
      <xdr:col>24</xdr:col>
      <xdr:colOff>63500</xdr:colOff>
      <xdr:row>36</xdr:row>
      <xdr:rowOff>77883</xdr:rowOff>
    </xdr:to>
    <xdr:cxnSp macro="">
      <xdr:nvCxnSpPr>
        <xdr:cNvPr id="60" name="直線コネクタ 59"/>
        <xdr:cNvCxnSpPr/>
      </xdr:nvCxnSpPr>
      <xdr:spPr>
        <a:xfrm flipV="1">
          <a:off x="3797300" y="6229280"/>
          <a:ext cx="8382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77883</xdr:rowOff>
    </xdr:from>
    <xdr:to>
      <xdr:col>19</xdr:col>
      <xdr:colOff>177800</xdr:colOff>
      <xdr:row>36</xdr:row>
      <xdr:rowOff>90570</xdr:rowOff>
    </xdr:to>
    <xdr:cxnSp macro="">
      <xdr:nvCxnSpPr>
        <xdr:cNvPr id="63" name="直線コネクタ 62"/>
        <xdr:cNvCxnSpPr/>
      </xdr:nvCxnSpPr>
      <xdr:spPr>
        <a:xfrm flipV="1">
          <a:off x="2908300" y="625008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90551</xdr:rowOff>
    </xdr:from>
    <xdr:to>
      <xdr:col>15</xdr:col>
      <xdr:colOff>50800</xdr:colOff>
      <xdr:row>36</xdr:row>
      <xdr:rowOff>90570</xdr:rowOff>
    </xdr:to>
    <xdr:cxnSp macro="">
      <xdr:nvCxnSpPr>
        <xdr:cNvPr id="66" name="直線コネクタ 65"/>
        <xdr:cNvCxnSpPr/>
      </xdr:nvCxnSpPr>
      <xdr:spPr>
        <a:xfrm>
          <a:off x="2019300" y="626275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90551</xdr:rowOff>
    </xdr:from>
    <xdr:to>
      <xdr:col>10</xdr:col>
      <xdr:colOff>114300</xdr:colOff>
      <xdr:row>36</xdr:row>
      <xdr:rowOff>129584</xdr:rowOff>
    </xdr:to>
    <xdr:cxnSp macro="">
      <xdr:nvCxnSpPr>
        <xdr:cNvPr id="69" name="直線コネクタ 68"/>
        <xdr:cNvCxnSpPr/>
      </xdr:nvCxnSpPr>
      <xdr:spPr>
        <a:xfrm flipV="1">
          <a:off x="1130300" y="6262751"/>
          <a:ext cx="889000" cy="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122581</xdr:rowOff>
    </xdr:from>
    <xdr:to>
      <xdr:col>6</xdr:col>
      <xdr:colOff>38100</xdr:colOff>
      <xdr:row>37</xdr:row>
      <xdr:rowOff>52731</xdr:rowOff>
    </xdr:to>
    <xdr:sp macro="" textlink="">
      <xdr:nvSpPr>
        <xdr:cNvPr id="72" name="フローチャート: 判断 71"/>
        <xdr:cNvSpPr/>
      </xdr:nvSpPr>
      <xdr:spPr>
        <a:xfrm>
          <a:off x="1079500" y="629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43858</xdr:rowOff>
    </xdr:from>
    <xdr:ext cx="534377" cy="259045"/>
    <xdr:sp macro="" textlink="">
      <xdr:nvSpPr>
        <xdr:cNvPr id="73" name="テキスト ボックス 72"/>
        <xdr:cNvSpPr txBox="1"/>
      </xdr:nvSpPr>
      <xdr:spPr>
        <a:xfrm>
          <a:off x="863111" y="638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6280</xdr:rowOff>
    </xdr:from>
    <xdr:to>
      <xdr:col>24</xdr:col>
      <xdr:colOff>114300</xdr:colOff>
      <xdr:row>36</xdr:row>
      <xdr:rowOff>107880</xdr:rowOff>
    </xdr:to>
    <xdr:sp macro="" textlink="">
      <xdr:nvSpPr>
        <xdr:cNvPr id="79" name="楕円 78"/>
        <xdr:cNvSpPr/>
      </xdr:nvSpPr>
      <xdr:spPr>
        <a:xfrm>
          <a:off x="4584700" y="61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29157</xdr:rowOff>
    </xdr:from>
    <xdr:ext cx="534377" cy="259045"/>
    <xdr:sp macro="" textlink="">
      <xdr:nvSpPr>
        <xdr:cNvPr id="80" name="議会費該当値テキスト"/>
        <xdr:cNvSpPr txBox="1"/>
      </xdr:nvSpPr>
      <xdr:spPr>
        <a:xfrm>
          <a:off x="4686300" y="602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27083</xdr:rowOff>
    </xdr:from>
    <xdr:to>
      <xdr:col>20</xdr:col>
      <xdr:colOff>38100</xdr:colOff>
      <xdr:row>36</xdr:row>
      <xdr:rowOff>128683</xdr:rowOff>
    </xdr:to>
    <xdr:sp macro="" textlink="">
      <xdr:nvSpPr>
        <xdr:cNvPr id="81" name="楕円 80"/>
        <xdr:cNvSpPr/>
      </xdr:nvSpPr>
      <xdr:spPr>
        <a:xfrm>
          <a:off x="3746500" y="61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145210</xdr:rowOff>
    </xdr:from>
    <xdr:ext cx="534377" cy="259045"/>
    <xdr:sp macro="" textlink="">
      <xdr:nvSpPr>
        <xdr:cNvPr id="82" name="テキスト ボックス 81"/>
        <xdr:cNvSpPr txBox="1"/>
      </xdr:nvSpPr>
      <xdr:spPr>
        <a:xfrm>
          <a:off x="3530111" y="597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39770</xdr:rowOff>
    </xdr:from>
    <xdr:to>
      <xdr:col>15</xdr:col>
      <xdr:colOff>101600</xdr:colOff>
      <xdr:row>36</xdr:row>
      <xdr:rowOff>141370</xdr:rowOff>
    </xdr:to>
    <xdr:sp macro="" textlink="">
      <xdr:nvSpPr>
        <xdr:cNvPr id="83" name="楕円 82"/>
        <xdr:cNvSpPr/>
      </xdr:nvSpPr>
      <xdr:spPr>
        <a:xfrm>
          <a:off x="2857500" y="62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157897</xdr:rowOff>
    </xdr:from>
    <xdr:ext cx="534377" cy="259045"/>
    <xdr:sp macro="" textlink="">
      <xdr:nvSpPr>
        <xdr:cNvPr id="84" name="テキスト ボックス 83"/>
        <xdr:cNvSpPr txBox="1"/>
      </xdr:nvSpPr>
      <xdr:spPr>
        <a:xfrm>
          <a:off x="2641111" y="59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39751</xdr:rowOff>
    </xdr:from>
    <xdr:to>
      <xdr:col>10</xdr:col>
      <xdr:colOff>165100</xdr:colOff>
      <xdr:row>36</xdr:row>
      <xdr:rowOff>141351</xdr:rowOff>
    </xdr:to>
    <xdr:sp macro="" textlink="">
      <xdr:nvSpPr>
        <xdr:cNvPr id="85" name="楕円 84"/>
        <xdr:cNvSpPr/>
      </xdr:nvSpPr>
      <xdr:spPr>
        <a:xfrm>
          <a:off x="1968500" y="621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157878</xdr:rowOff>
    </xdr:from>
    <xdr:ext cx="534377" cy="259045"/>
    <xdr:sp macro="" textlink="">
      <xdr:nvSpPr>
        <xdr:cNvPr id="86" name="テキスト ボックス 85"/>
        <xdr:cNvSpPr txBox="1"/>
      </xdr:nvSpPr>
      <xdr:spPr>
        <a:xfrm>
          <a:off x="1752111" y="598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78784</xdr:rowOff>
    </xdr:from>
    <xdr:to>
      <xdr:col>6</xdr:col>
      <xdr:colOff>38100</xdr:colOff>
      <xdr:row>37</xdr:row>
      <xdr:rowOff>8934</xdr:rowOff>
    </xdr:to>
    <xdr:sp macro="" textlink="">
      <xdr:nvSpPr>
        <xdr:cNvPr id="87" name="楕円 86"/>
        <xdr:cNvSpPr/>
      </xdr:nvSpPr>
      <xdr:spPr>
        <a:xfrm>
          <a:off x="1079500" y="62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25461</xdr:rowOff>
    </xdr:from>
    <xdr:ext cx="534377" cy="259045"/>
    <xdr:sp macro="" textlink="">
      <xdr:nvSpPr>
        <xdr:cNvPr id="88" name="テキスト ボックス 87"/>
        <xdr:cNvSpPr txBox="1"/>
      </xdr:nvSpPr>
      <xdr:spPr>
        <a:xfrm>
          <a:off x="863111" y="602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118313</xdr:rowOff>
    </xdr:from>
    <xdr:to>
      <xdr:col>24</xdr:col>
      <xdr:colOff>63500</xdr:colOff>
      <xdr:row>57</xdr:row>
      <xdr:rowOff>60836</xdr:rowOff>
    </xdr:to>
    <xdr:cxnSp macro="">
      <xdr:nvCxnSpPr>
        <xdr:cNvPr id="115" name="直線コネクタ 114"/>
        <xdr:cNvCxnSpPr/>
      </xdr:nvCxnSpPr>
      <xdr:spPr>
        <a:xfrm>
          <a:off x="3797300" y="9719513"/>
          <a:ext cx="838200" cy="11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118313</xdr:rowOff>
    </xdr:from>
    <xdr:to>
      <xdr:col>19</xdr:col>
      <xdr:colOff>177800</xdr:colOff>
      <xdr:row>57</xdr:row>
      <xdr:rowOff>64018</xdr:rowOff>
    </xdr:to>
    <xdr:cxnSp macro="">
      <xdr:nvCxnSpPr>
        <xdr:cNvPr id="118" name="直線コネクタ 117"/>
        <xdr:cNvCxnSpPr/>
      </xdr:nvCxnSpPr>
      <xdr:spPr>
        <a:xfrm flipV="1">
          <a:off x="2908300" y="9719513"/>
          <a:ext cx="889000" cy="11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64018</xdr:rowOff>
    </xdr:from>
    <xdr:to>
      <xdr:col>15</xdr:col>
      <xdr:colOff>50800</xdr:colOff>
      <xdr:row>57</xdr:row>
      <xdr:rowOff>98256</xdr:rowOff>
    </xdr:to>
    <xdr:cxnSp macro="">
      <xdr:nvCxnSpPr>
        <xdr:cNvPr id="121" name="直線コネクタ 120"/>
        <xdr:cNvCxnSpPr/>
      </xdr:nvCxnSpPr>
      <xdr:spPr>
        <a:xfrm flipV="1">
          <a:off x="2019300" y="9836668"/>
          <a:ext cx="8890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98256</xdr:rowOff>
    </xdr:from>
    <xdr:to>
      <xdr:col>10</xdr:col>
      <xdr:colOff>114300</xdr:colOff>
      <xdr:row>58</xdr:row>
      <xdr:rowOff>26527</xdr:rowOff>
    </xdr:to>
    <xdr:cxnSp macro="">
      <xdr:nvCxnSpPr>
        <xdr:cNvPr id="124" name="直線コネクタ 123"/>
        <xdr:cNvCxnSpPr/>
      </xdr:nvCxnSpPr>
      <xdr:spPr>
        <a:xfrm flipV="1">
          <a:off x="1130300" y="9870906"/>
          <a:ext cx="889000" cy="9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142471</xdr:rowOff>
    </xdr:from>
    <xdr:to>
      <xdr:col>6</xdr:col>
      <xdr:colOff>38100</xdr:colOff>
      <xdr:row>58</xdr:row>
      <xdr:rowOff>72621</xdr:rowOff>
    </xdr:to>
    <xdr:sp macro="" textlink="">
      <xdr:nvSpPr>
        <xdr:cNvPr id="127" name="フローチャート: 判断 126"/>
        <xdr:cNvSpPr/>
      </xdr:nvSpPr>
      <xdr:spPr>
        <a:xfrm>
          <a:off x="1079500" y="991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89148</xdr:rowOff>
    </xdr:from>
    <xdr:ext cx="599010" cy="259045"/>
    <xdr:sp macro="" textlink="">
      <xdr:nvSpPr>
        <xdr:cNvPr id="128" name="テキスト ボックス 127"/>
        <xdr:cNvSpPr txBox="1"/>
      </xdr:nvSpPr>
      <xdr:spPr>
        <a:xfrm>
          <a:off x="830795" y="96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10036</xdr:rowOff>
    </xdr:from>
    <xdr:to>
      <xdr:col>24</xdr:col>
      <xdr:colOff>114300</xdr:colOff>
      <xdr:row>57</xdr:row>
      <xdr:rowOff>111636</xdr:rowOff>
    </xdr:to>
    <xdr:sp macro="" textlink="">
      <xdr:nvSpPr>
        <xdr:cNvPr id="134" name="楕円 133"/>
        <xdr:cNvSpPr/>
      </xdr:nvSpPr>
      <xdr:spPr>
        <a:xfrm>
          <a:off x="4584700" y="978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32913</xdr:rowOff>
    </xdr:from>
    <xdr:ext cx="599010" cy="259045"/>
    <xdr:sp macro="" textlink="">
      <xdr:nvSpPr>
        <xdr:cNvPr id="135" name="総務費該当値テキスト"/>
        <xdr:cNvSpPr txBox="1"/>
      </xdr:nvSpPr>
      <xdr:spPr>
        <a:xfrm>
          <a:off x="4686300" y="963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67513</xdr:rowOff>
    </xdr:from>
    <xdr:to>
      <xdr:col>20</xdr:col>
      <xdr:colOff>38100</xdr:colOff>
      <xdr:row>56</xdr:row>
      <xdr:rowOff>169113</xdr:rowOff>
    </xdr:to>
    <xdr:sp macro="" textlink="">
      <xdr:nvSpPr>
        <xdr:cNvPr id="136" name="楕円 135"/>
        <xdr:cNvSpPr/>
      </xdr:nvSpPr>
      <xdr:spPr>
        <a:xfrm>
          <a:off x="3746500" y="9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14190</xdr:rowOff>
    </xdr:from>
    <xdr:ext cx="599010" cy="259045"/>
    <xdr:sp macro="" textlink="">
      <xdr:nvSpPr>
        <xdr:cNvPr id="137" name="テキスト ボックス 136"/>
        <xdr:cNvSpPr txBox="1"/>
      </xdr:nvSpPr>
      <xdr:spPr>
        <a:xfrm>
          <a:off x="3497795" y="944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13218</xdr:rowOff>
    </xdr:from>
    <xdr:to>
      <xdr:col>15</xdr:col>
      <xdr:colOff>101600</xdr:colOff>
      <xdr:row>57</xdr:row>
      <xdr:rowOff>114818</xdr:rowOff>
    </xdr:to>
    <xdr:sp macro="" textlink="">
      <xdr:nvSpPr>
        <xdr:cNvPr id="138" name="楕円 137"/>
        <xdr:cNvSpPr/>
      </xdr:nvSpPr>
      <xdr:spPr>
        <a:xfrm>
          <a:off x="2857500" y="97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131345</xdr:rowOff>
    </xdr:from>
    <xdr:ext cx="599010" cy="259045"/>
    <xdr:sp macro="" textlink="">
      <xdr:nvSpPr>
        <xdr:cNvPr id="139" name="テキスト ボックス 138"/>
        <xdr:cNvSpPr txBox="1"/>
      </xdr:nvSpPr>
      <xdr:spPr>
        <a:xfrm>
          <a:off x="2608795" y="956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47456</xdr:rowOff>
    </xdr:from>
    <xdr:to>
      <xdr:col>10</xdr:col>
      <xdr:colOff>165100</xdr:colOff>
      <xdr:row>57</xdr:row>
      <xdr:rowOff>149056</xdr:rowOff>
    </xdr:to>
    <xdr:sp macro="" textlink="">
      <xdr:nvSpPr>
        <xdr:cNvPr id="140" name="楕円 139"/>
        <xdr:cNvSpPr/>
      </xdr:nvSpPr>
      <xdr:spPr>
        <a:xfrm>
          <a:off x="1968500" y="98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165583</xdr:rowOff>
    </xdr:from>
    <xdr:ext cx="599010" cy="259045"/>
    <xdr:sp macro="" textlink="">
      <xdr:nvSpPr>
        <xdr:cNvPr id="141" name="テキスト ボックス 140"/>
        <xdr:cNvSpPr txBox="1"/>
      </xdr:nvSpPr>
      <xdr:spPr>
        <a:xfrm>
          <a:off x="1719795" y="95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147177</xdr:rowOff>
    </xdr:from>
    <xdr:to>
      <xdr:col>6</xdr:col>
      <xdr:colOff>38100</xdr:colOff>
      <xdr:row>58</xdr:row>
      <xdr:rowOff>77327</xdr:rowOff>
    </xdr:to>
    <xdr:sp macro="" textlink="">
      <xdr:nvSpPr>
        <xdr:cNvPr id="142" name="楕円 141"/>
        <xdr:cNvSpPr/>
      </xdr:nvSpPr>
      <xdr:spPr>
        <a:xfrm>
          <a:off x="1079500" y="99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68454</xdr:rowOff>
    </xdr:from>
    <xdr:ext cx="599010" cy="259045"/>
    <xdr:sp macro="" textlink="">
      <xdr:nvSpPr>
        <xdr:cNvPr id="143" name="テキスト ボックス 142"/>
        <xdr:cNvSpPr txBox="1"/>
      </xdr:nvSpPr>
      <xdr:spPr>
        <a:xfrm>
          <a:off x="830795" y="100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32096</xdr:rowOff>
    </xdr:from>
    <xdr:to>
      <xdr:col>24</xdr:col>
      <xdr:colOff>63500</xdr:colOff>
      <xdr:row>77</xdr:row>
      <xdr:rowOff>104642</xdr:rowOff>
    </xdr:to>
    <xdr:cxnSp macro="">
      <xdr:nvCxnSpPr>
        <xdr:cNvPr id="174" name="直線コネクタ 173"/>
        <xdr:cNvCxnSpPr/>
      </xdr:nvCxnSpPr>
      <xdr:spPr>
        <a:xfrm flipV="1">
          <a:off x="3797300" y="13233746"/>
          <a:ext cx="838200" cy="7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104642</xdr:rowOff>
    </xdr:from>
    <xdr:to>
      <xdr:col>19</xdr:col>
      <xdr:colOff>177800</xdr:colOff>
      <xdr:row>77</xdr:row>
      <xdr:rowOff>113547</xdr:rowOff>
    </xdr:to>
    <xdr:cxnSp macro="">
      <xdr:nvCxnSpPr>
        <xdr:cNvPr id="177" name="直線コネクタ 176"/>
        <xdr:cNvCxnSpPr/>
      </xdr:nvCxnSpPr>
      <xdr:spPr>
        <a:xfrm flipV="1">
          <a:off x="2908300" y="13306292"/>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95867</xdr:rowOff>
    </xdr:from>
    <xdr:to>
      <xdr:col>15</xdr:col>
      <xdr:colOff>50800</xdr:colOff>
      <xdr:row>77</xdr:row>
      <xdr:rowOff>113547</xdr:rowOff>
    </xdr:to>
    <xdr:cxnSp macro="">
      <xdr:nvCxnSpPr>
        <xdr:cNvPr id="180" name="直線コネクタ 179"/>
        <xdr:cNvCxnSpPr/>
      </xdr:nvCxnSpPr>
      <xdr:spPr>
        <a:xfrm>
          <a:off x="2019300" y="13297517"/>
          <a:ext cx="889000" cy="1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95867</xdr:rowOff>
    </xdr:from>
    <xdr:to>
      <xdr:col>10</xdr:col>
      <xdr:colOff>114300</xdr:colOff>
      <xdr:row>77</xdr:row>
      <xdr:rowOff>116120</xdr:rowOff>
    </xdr:to>
    <xdr:cxnSp macro="">
      <xdr:nvCxnSpPr>
        <xdr:cNvPr id="183" name="直線コネクタ 182"/>
        <xdr:cNvCxnSpPr/>
      </xdr:nvCxnSpPr>
      <xdr:spPr>
        <a:xfrm flipV="1">
          <a:off x="1130300" y="13297517"/>
          <a:ext cx="889000" cy="2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70382</xdr:rowOff>
    </xdr:from>
    <xdr:to>
      <xdr:col>6</xdr:col>
      <xdr:colOff>38100</xdr:colOff>
      <xdr:row>78</xdr:row>
      <xdr:rowOff>532</xdr:rowOff>
    </xdr:to>
    <xdr:sp macro="" textlink="">
      <xdr:nvSpPr>
        <xdr:cNvPr id="186" name="フローチャート: 判断 185"/>
        <xdr:cNvSpPr/>
      </xdr:nvSpPr>
      <xdr:spPr>
        <a:xfrm>
          <a:off x="1079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163109</xdr:rowOff>
    </xdr:from>
    <xdr:ext cx="599010" cy="259045"/>
    <xdr:sp macro="" textlink="">
      <xdr:nvSpPr>
        <xdr:cNvPr id="187" name="テキスト ボックス 186"/>
        <xdr:cNvSpPr txBox="1"/>
      </xdr:nvSpPr>
      <xdr:spPr>
        <a:xfrm>
          <a:off x="830795"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152746</xdr:rowOff>
    </xdr:from>
    <xdr:to>
      <xdr:col>24</xdr:col>
      <xdr:colOff>114300</xdr:colOff>
      <xdr:row>77</xdr:row>
      <xdr:rowOff>82896</xdr:rowOff>
    </xdr:to>
    <xdr:sp macro="" textlink="">
      <xdr:nvSpPr>
        <xdr:cNvPr id="193" name="楕円 192"/>
        <xdr:cNvSpPr/>
      </xdr:nvSpPr>
      <xdr:spPr>
        <a:xfrm>
          <a:off x="4584700" y="1318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4173</xdr:rowOff>
    </xdr:from>
    <xdr:ext cx="599010" cy="259045"/>
    <xdr:sp macro="" textlink="">
      <xdr:nvSpPr>
        <xdr:cNvPr id="194" name="民生費該当値テキスト"/>
        <xdr:cNvSpPr txBox="1"/>
      </xdr:nvSpPr>
      <xdr:spPr>
        <a:xfrm>
          <a:off x="4686300" y="1303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53842</xdr:rowOff>
    </xdr:from>
    <xdr:to>
      <xdr:col>20</xdr:col>
      <xdr:colOff>38100</xdr:colOff>
      <xdr:row>77</xdr:row>
      <xdr:rowOff>155442</xdr:rowOff>
    </xdr:to>
    <xdr:sp macro="" textlink="">
      <xdr:nvSpPr>
        <xdr:cNvPr id="195" name="楕円 194"/>
        <xdr:cNvSpPr/>
      </xdr:nvSpPr>
      <xdr:spPr>
        <a:xfrm>
          <a:off x="3746500" y="13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146569</xdr:rowOff>
    </xdr:from>
    <xdr:ext cx="599010" cy="259045"/>
    <xdr:sp macro="" textlink="">
      <xdr:nvSpPr>
        <xdr:cNvPr id="196" name="テキスト ボックス 195"/>
        <xdr:cNvSpPr txBox="1"/>
      </xdr:nvSpPr>
      <xdr:spPr>
        <a:xfrm>
          <a:off x="3497795" y="1334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62747</xdr:rowOff>
    </xdr:from>
    <xdr:to>
      <xdr:col>15</xdr:col>
      <xdr:colOff>101600</xdr:colOff>
      <xdr:row>77</xdr:row>
      <xdr:rowOff>164347</xdr:rowOff>
    </xdr:to>
    <xdr:sp macro="" textlink="">
      <xdr:nvSpPr>
        <xdr:cNvPr id="197" name="楕円 196"/>
        <xdr:cNvSpPr/>
      </xdr:nvSpPr>
      <xdr:spPr>
        <a:xfrm>
          <a:off x="2857500" y="1326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155474</xdr:rowOff>
    </xdr:from>
    <xdr:ext cx="599010" cy="259045"/>
    <xdr:sp macro="" textlink="">
      <xdr:nvSpPr>
        <xdr:cNvPr id="198" name="テキスト ボックス 197"/>
        <xdr:cNvSpPr txBox="1"/>
      </xdr:nvSpPr>
      <xdr:spPr>
        <a:xfrm>
          <a:off x="2608795" y="133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45067</xdr:rowOff>
    </xdr:from>
    <xdr:to>
      <xdr:col>10</xdr:col>
      <xdr:colOff>165100</xdr:colOff>
      <xdr:row>77</xdr:row>
      <xdr:rowOff>146667</xdr:rowOff>
    </xdr:to>
    <xdr:sp macro="" textlink="">
      <xdr:nvSpPr>
        <xdr:cNvPr id="199" name="楕円 198"/>
        <xdr:cNvSpPr/>
      </xdr:nvSpPr>
      <xdr:spPr>
        <a:xfrm>
          <a:off x="1968500" y="132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163194</xdr:rowOff>
    </xdr:from>
    <xdr:ext cx="599010" cy="259045"/>
    <xdr:sp macro="" textlink="">
      <xdr:nvSpPr>
        <xdr:cNvPr id="200" name="テキスト ボックス 199"/>
        <xdr:cNvSpPr txBox="1"/>
      </xdr:nvSpPr>
      <xdr:spPr>
        <a:xfrm>
          <a:off x="1719795" y="130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65320</xdr:rowOff>
    </xdr:from>
    <xdr:to>
      <xdr:col>6</xdr:col>
      <xdr:colOff>38100</xdr:colOff>
      <xdr:row>77</xdr:row>
      <xdr:rowOff>166920</xdr:rowOff>
    </xdr:to>
    <xdr:sp macro="" textlink="">
      <xdr:nvSpPr>
        <xdr:cNvPr id="201" name="楕円 200"/>
        <xdr:cNvSpPr/>
      </xdr:nvSpPr>
      <xdr:spPr>
        <a:xfrm>
          <a:off x="1079500" y="132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11997</xdr:rowOff>
    </xdr:from>
    <xdr:ext cx="599010" cy="259045"/>
    <xdr:sp macro="" textlink="">
      <xdr:nvSpPr>
        <xdr:cNvPr id="202" name="テキスト ボックス 201"/>
        <xdr:cNvSpPr txBox="1"/>
      </xdr:nvSpPr>
      <xdr:spPr>
        <a:xfrm>
          <a:off x="830795" y="1304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90492</xdr:rowOff>
    </xdr:from>
    <xdr:to>
      <xdr:col>24</xdr:col>
      <xdr:colOff>63500</xdr:colOff>
      <xdr:row>97</xdr:row>
      <xdr:rowOff>147527</xdr:rowOff>
    </xdr:to>
    <xdr:cxnSp macro="">
      <xdr:nvCxnSpPr>
        <xdr:cNvPr id="229" name="直線コネクタ 228"/>
        <xdr:cNvCxnSpPr/>
      </xdr:nvCxnSpPr>
      <xdr:spPr>
        <a:xfrm>
          <a:off x="3797300" y="16721142"/>
          <a:ext cx="838200" cy="5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90492</xdr:rowOff>
    </xdr:from>
    <xdr:to>
      <xdr:col>19</xdr:col>
      <xdr:colOff>177800</xdr:colOff>
      <xdr:row>97</xdr:row>
      <xdr:rowOff>147568</xdr:rowOff>
    </xdr:to>
    <xdr:cxnSp macro="">
      <xdr:nvCxnSpPr>
        <xdr:cNvPr id="232" name="直線コネクタ 231"/>
        <xdr:cNvCxnSpPr/>
      </xdr:nvCxnSpPr>
      <xdr:spPr>
        <a:xfrm flipV="1">
          <a:off x="2908300" y="16721142"/>
          <a:ext cx="889000" cy="5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147568</xdr:rowOff>
    </xdr:from>
    <xdr:to>
      <xdr:col>15</xdr:col>
      <xdr:colOff>50800</xdr:colOff>
      <xdr:row>97</xdr:row>
      <xdr:rowOff>154831</xdr:rowOff>
    </xdr:to>
    <xdr:cxnSp macro="">
      <xdr:nvCxnSpPr>
        <xdr:cNvPr id="235" name="直線コネクタ 234"/>
        <xdr:cNvCxnSpPr/>
      </xdr:nvCxnSpPr>
      <xdr:spPr>
        <a:xfrm flipV="1">
          <a:off x="2019300" y="16778218"/>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145376</xdr:rowOff>
    </xdr:from>
    <xdr:to>
      <xdr:col>10</xdr:col>
      <xdr:colOff>114300</xdr:colOff>
      <xdr:row>97</xdr:row>
      <xdr:rowOff>154831</xdr:rowOff>
    </xdr:to>
    <xdr:cxnSp macro="">
      <xdr:nvCxnSpPr>
        <xdr:cNvPr id="238" name="直線コネクタ 237"/>
        <xdr:cNvCxnSpPr/>
      </xdr:nvCxnSpPr>
      <xdr:spPr>
        <a:xfrm>
          <a:off x="1130300" y="16776026"/>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15471</xdr:rowOff>
    </xdr:from>
    <xdr:ext cx="534377" cy="259045"/>
    <xdr:sp macro="" textlink="">
      <xdr:nvSpPr>
        <xdr:cNvPr id="240" name="テキスト ボックス 239"/>
        <xdr:cNvSpPr txBox="1"/>
      </xdr:nvSpPr>
      <xdr:spPr>
        <a:xfrm>
          <a:off x="1752111" y="164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151098</xdr:rowOff>
    </xdr:from>
    <xdr:to>
      <xdr:col>6</xdr:col>
      <xdr:colOff>38100</xdr:colOff>
      <xdr:row>97</xdr:row>
      <xdr:rowOff>81248</xdr:rowOff>
    </xdr:to>
    <xdr:sp macro="" textlink="">
      <xdr:nvSpPr>
        <xdr:cNvPr id="241" name="フローチャート: 判断 240"/>
        <xdr:cNvSpPr/>
      </xdr:nvSpPr>
      <xdr:spPr>
        <a:xfrm>
          <a:off x="1079500" y="1661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97775</xdr:rowOff>
    </xdr:from>
    <xdr:ext cx="599010" cy="259045"/>
    <xdr:sp macro="" textlink="">
      <xdr:nvSpPr>
        <xdr:cNvPr id="242" name="テキスト ボックス 241"/>
        <xdr:cNvSpPr txBox="1"/>
      </xdr:nvSpPr>
      <xdr:spPr>
        <a:xfrm>
          <a:off x="830795" y="163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96727</xdr:rowOff>
    </xdr:from>
    <xdr:to>
      <xdr:col>24</xdr:col>
      <xdr:colOff>114300</xdr:colOff>
      <xdr:row>98</xdr:row>
      <xdr:rowOff>26877</xdr:rowOff>
    </xdr:to>
    <xdr:sp macro="" textlink="">
      <xdr:nvSpPr>
        <xdr:cNvPr id="248" name="楕円 247"/>
        <xdr:cNvSpPr/>
      </xdr:nvSpPr>
      <xdr:spPr>
        <a:xfrm>
          <a:off x="4584700" y="1672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11654</xdr:rowOff>
    </xdr:from>
    <xdr:ext cx="534377" cy="259045"/>
    <xdr:sp macro="" textlink="">
      <xdr:nvSpPr>
        <xdr:cNvPr id="249" name="衛生費該当値テキスト"/>
        <xdr:cNvSpPr txBox="1"/>
      </xdr:nvSpPr>
      <xdr:spPr>
        <a:xfrm>
          <a:off x="4686300" y="166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39692</xdr:rowOff>
    </xdr:from>
    <xdr:to>
      <xdr:col>20</xdr:col>
      <xdr:colOff>38100</xdr:colOff>
      <xdr:row>97</xdr:row>
      <xdr:rowOff>141292</xdr:rowOff>
    </xdr:to>
    <xdr:sp macro="" textlink="">
      <xdr:nvSpPr>
        <xdr:cNvPr id="250" name="楕円 249"/>
        <xdr:cNvSpPr/>
      </xdr:nvSpPr>
      <xdr:spPr>
        <a:xfrm>
          <a:off x="3746500" y="166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132419</xdr:rowOff>
    </xdr:from>
    <xdr:ext cx="534377" cy="259045"/>
    <xdr:sp macro="" textlink="">
      <xdr:nvSpPr>
        <xdr:cNvPr id="251" name="テキスト ボックス 250"/>
        <xdr:cNvSpPr txBox="1"/>
      </xdr:nvSpPr>
      <xdr:spPr>
        <a:xfrm>
          <a:off x="3530111" y="1676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96768</xdr:rowOff>
    </xdr:from>
    <xdr:to>
      <xdr:col>15</xdr:col>
      <xdr:colOff>101600</xdr:colOff>
      <xdr:row>98</xdr:row>
      <xdr:rowOff>26918</xdr:rowOff>
    </xdr:to>
    <xdr:sp macro="" textlink="">
      <xdr:nvSpPr>
        <xdr:cNvPr id="252" name="楕円 251"/>
        <xdr:cNvSpPr/>
      </xdr:nvSpPr>
      <xdr:spPr>
        <a:xfrm>
          <a:off x="2857500" y="167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18045</xdr:rowOff>
    </xdr:from>
    <xdr:ext cx="534377" cy="259045"/>
    <xdr:sp macro="" textlink="">
      <xdr:nvSpPr>
        <xdr:cNvPr id="253" name="テキスト ボックス 252"/>
        <xdr:cNvSpPr txBox="1"/>
      </xdr:nvSpPr>
      <xdr:spPr>
        <a:xfrm>
          <a:off x="2641111" y="16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104031</xdr:rowOff>
    </xdr:from>
    <xdr:to>
      <xdr:col>10</xdr:col>
      <xdr:colOff>165100</xdr:colOff>
      <xdr:row>98</xdr:row>
      <xdr:rowOff>34181</xdr:rowOff>
    </xdr:to>
    <xdr:sp macro="" textlink="">
      <xdr:nvSpPr>
        <xdr:cNvPr id="254" name="楕円 253"/>
        <xdr:cNvSpPr/>
      </xdr:nvSpPr>
      <xdr:spPr>
        <a:xfrm>
          <a:off x="1968500" y="167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25308</xdr:rowOff>
    </xdr:from>
    <xdr:ext cx="534377" cy="259045"/>
    <xdr:sp macro="" textlink="">
      <xdr:nvSpPr>
        <xdr:cNvPr id="255" name="テキスト ボックス 254"/>
        <xdr:cNvSpPr txBox="1"/>
      </xdr:nvSpPr>
      <xdr:spPr>
        <a:xfrm>
          <a:off x="1752111" y="168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94576</xdr:rowOff>
    </xdr:from>
    <xdr:to>
      <xdr:col>6</xdr:col>
      <xdr:colOff>38100</xdr:colOff>
      <xdr:row>98</xdr:row>
      <xdr:rowOff>24726</xdr:rowOff>
    </xdr:to>
    <xdr:sp macro="" textlink="">
      <xdr:nvSpPr>
        <xdr:cNvPr id="256" name="楕円 255"/>
        <xdr:cNvSpPr/>
      </xdr:nvSpPr>
      <xdr:spPr>
        <a:xfrm>
          <a:off x="1079500" y="167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15853</xdr:rowOff>
    </xdr:from>
    <xdr:ext cx="534377" cy="259045"/>
    <xdr:sp macro="" textlink="">
      <xdr:nvSpPr>
        <xdr:cNvPr id="257" name="テキスト ボックス 256"/>
        <xdr:cNvSpPr txBox="1"/>
      </xdr:nvSpPr>
      <xdr:spPr>
        <a:xfrm>
          <a:off x="863111" y="1681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133967</xdr:rowOff>
    </xdr:from>
    <xdr:to>
      <xdr:col>36</xdr:col>
      <xdr:colOff>165100</xdr:colOff>
      <xdr:row>38</xdr:row>
      <xdr:rowOff>64117</xdr:rowOff>
    </xdr:to>
    <xdr:sp macro="" textlink="">
      <xdr:nvSpPr>
        <xdr:cNvPr id="300" name="フローチャート: 判断 299"/>
        <xdr:cNvSpPr/>
      </xdr:nvSpPr>
      <xdr:spPr>
        <a:xfrm>
          <a:off x="6921500" y="647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80644</xdr:rowOff>
    </xdr:from>
    <xdr:ext cx="469744" cy="259045"/>
    <xdr:sp macro="" textlink="">
      <xdr:nvSpPr>
        <xdr:cNvPr id="301" name="テキスト ボックス 300"/>
        <xdr:cNvSpPr txBox="1"/>
      </xdr:nvSpPr>
      <xdr:spPr>
        <a:xfrm>
          <a:off x="6737428" y="62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149758</xdr:rowOff>
    </xdr:from>
    <xdr:to>
      <xdr:col>55</xdr:col>
      <xdr:colOff>0</xdr:colOff>
      <xdr:row>58</xdr:row>
      <xdr:rowOff>167978</xdr:rowOff>
    </xdr:to>
    <xdr:cxnSp macro="">
      <xdr:nvCxnSpPr>
        <xdr:cNvPr id="347" name="直線コネクタ 346"/>
        <xdr:cNvCxnSpPr/>
      </xdr:nvCxnSpPr>
      <xdr:spPr>
        <a:xfrm>
          <a:off x="9639300" y="10093858"/>
          <a:ext cx="8382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149758</xdr:rowOff>
    </xdr:from>
    <xdr:to>
      <xdr:col>50</xdr:col>
      <xdr:colOff>114300</xdr:colOff>
      <xdr:row>59</xdr:row>
      <xdr:rowOff>17458</xdr:rowOff>
    </xdr:to>
    <xdr:cxnSp macro="">
      <xdr:nvCxnSpPr>
        <xdr:cNvPr id="350" name="直線コネクタ 349"/>
        <xdr:cNvCxnSpPr/>
      </xdr:nvCxnSpPr>
      <xdr:spPr>
        <a:xfrm flipV="1">
          <a:off x="8750300" y="10093858"/>
          <a:ext cx="889000" cy="3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17458</xdr:rowOff>
    </xdr:from>
    <xdr:to>
      <xdr:col>45</xdr:col>
      <xdr:colOff>177800</xdr:colOff>
      <xdr:row>59</xdr:row>
      <xdr:rowOff>18443</xdr:rowOff>
    </xdr:to>
    <xdr:cxnSp macro="">
      <xdr:nvCxnSpPr>
        <xdr:cNvPr id="353" name="直線コネクタ 352"/>
        <xdr:cNvCxnSpPr/>
      </xdr:nvCxnSpPr>
      <xdr:spPr>
        <a:xfrm flipV="1">
          <a:off x="7861300" y="10133008"/>
          <a:ext cx="8890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122442</xdr:rowOff>
    </xdr:from>
    <xdr:to>
      <xdr:col>41</xdr:col>
      <xdr:colOff>50800</xdr:colOff>
      <xdr:row>59</xdr:row>
      <xdr:rowOff>18443</xdr:rowOff>
    </xdr:to>
    <xdr:cxnSp macro="">
      <xdr:nvCxnSpPr>
        <xdr:cNvPr id="356" name="直線コネクタ 355"/>
        <xdr:cNvCxnSpPr/>
      </xdr:nvCxnSpPr>
      <xdr:spPr>
        <a:xfrm>
          <a:off x="6972300" y="10066542"/>
          <a:ext cx="889000" cy="6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109581</xdr:rowOff>
    </xdr:from>
    <xdr:to>
      <xdr:col>36</xdr:col>
      <xdr:colOff>165100</xdr:colOff>
      <xdr:row>59</xdr:row>
      <xdr:rowOff>39731</xdr:rowOff>
    </xdr:to>
    <xdr:sp macro="" textlink="">
      <xdr:nvSpPr>
        <xdr:cNvPr id="359" name="フローチャート: 判断 358"/>
        <xdr:cNvSpPr/>
      </xdr:nvSpPr>
      <xdr:spPr>
        <a:xfrm>
          <a:off x="6921500" y="1005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30858</xdr:rowOff>
    </xdr:from>
    <xdr:ext cx="599010" cy="259045"/>
    <xdr:sp macro="" textlink="">
      <xdr:nvSpPr>
        <xdr:cNvPr id="360" name="テキスト ボックス 359"/>
        <xdr:cNvSpPr txBox="1"/>
      </xdr:nvSpPr>
      <xdr:spPr>
        <a:xfrm>
          <a:off x="6672795" y="10146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117178</xdr:rowOff>
    </xdr:from>
    <xdr:to>
      <xdr:col>55</xdr:col>
      <xdr:colOff>50800</xdr:colOff>
      <xdr:row>59</xdr:row>
      <xdr:rowOff>47328</xdr:rowOff>
    </xdr:to>
    <xdr:sp macro="" textlink="">
      <xdr:nvSpPr>
        <xdr:cNvPr id="366" name="楕円 365"/>
        <xdr:cNvSpPr/>
      </xdr:nvSpPr>
      <xdr:spPr>
        <a:xfrm>
          <a:off x="10426700" y="100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32105</xdr:rowOff>
    </xdr:from>
    <xdr:ext cx="534377" cy="259045"/>
    <xdr:sp macro="" textlink="">
      <xdr:nvSpPr>
        <xdr:cNvPr id="367" name="農林水産業費該当値テキスト"/>
        <xdr:cNvSpPr txBox="1"/>
      </xdr:nvSpPr>
      <xdr:spPr>
        <a:xfrm>
          <a:off x="10528300" y="9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98958</xdr:rowOff>
    </xdr:from>
    <xdr:to>
      <xdr:col>50</xdr:col>
      <xdr:colOff>165100</xdr:colOff>
      <xdr:row>59</xdr:row>
      <xdr:rowOff>29108</xdr:rowOff>
    </xdr:to>
    <xdr:sp macro="" textlink="">
      <xdr:nvSpPr>
        <xdr:cNvPr id="368" name="楕円 367"/>
        <xdr:cNvSpPr/>
      </xdr:nvSpPr>
      <xdr:spPr>
        <a:xfrm>
          <a:off x="9588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20235</xdr:rowOff>
    </xdr:from>
    <xdr:ext cx="599010" cy="259045"/>
    <xdr:sp macro="" textlink="">
      <xdr:nvSpPr>
        <xdr:cNvPr id="369" name="テキスト ボックス 368"/>
        <xdr:cNvSpPr txBox="1"/>
      </xdr:nvSpPr>
      <xdr:spPr>
        <a:xfrm>
          <a:off x="9339795" y="1013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138108</xdr:rowOff>
    </xdr:from>
    <xdr:to>
      <xdr:col>46</xdr:col>
      <xdr:colOff>38100</xdr:colOff>
      <xdr:row>59</xdr:row>
      <xdr:rowOff>68258</xdr:rowOff>
    </xdr:to>
    <xdr:sp macro="" textlink="">
      <xdr:nvSpPr>
        <xdr:cNvPr id="370" name="楕円 369"/>
        <xdr:cNvSpPr/>
      </xdr:nvSpPr>
      <xdr:spPr>
        <a:xfrm>
          <a:off x="8699500" y="100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59385</xdr:rowOff>
    </xdr:from>
    <xdr:ext cx="534377" cy="259045"/>
    <xdr:sp macro="" textlink="">
      <xdr:nvSpPr>
        <xdr:cNvPr id="371" name="テキスト ボックス 370"/>
        <xdr:cNvSpPr txBox="1"/>
      </xdr:nvSpPr>
      <xdr:spPr>
        <a:xfrm>
          <a:off x="8483111" y="101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139093</xdr:rowOff>
    </xdr:from>
    <xdr:to>
      <xdr:col>41</xdr:col>
      <xdr:colOff>101600</xdr:colOff>
      <xdr:row>59</xdr:row>
      <xdr:rowOff>69243</xdr:rowOff>
    </xdr:to>
    <xdr:sp macro="" textlink="">
      <xdr:nvSpPr>
        <xdr:cNvPr id="372" name="楕円 371"/>
        <xdr:cNvSpPr/>
      </xdr:nvSpPr>
      <xdr:spPr>
        <a:xfrm>
          <a:off x="7810500" y="1008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60370</xdr:rowOff>
    </xdr:from>
    <xdr:ext cx="534377" cy="259045"/>
    <xdr:sp macro="" textlink="">
      <xdr:nvSpPr>
        <xdr:cNvPr id="373" name="テキスト ボックス 372"/>
        <xdr:cNvSpPr txBox="1"/>
      </xdr:nvSpPr>
      <xdr:spPr>
        <a:xfrm>
          <a:off x="7594111" y="1017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71642</xdr:rowOff>
    </xdr:from>
    <xdr:to>
      <xdr:col>36</xdr:col>
      <xdr:colOff>165100</xdr:colOff>
      <xdr:row>59</xdr:row>
      <xdr:rowOff>1792</xdr:rowOff>
    </xdr:to>
    <xdr:sp macro="" textlink="">
      <xdr:nvSpPr>
        <xdr:cNvPr id="374" name="楕円 373"/>
        <xdr:cNvSpPr/>
      </xdr:nvSpPr>
      <xdr:spPr>
        <a:xfrm>
          <a:off x="6921500" y="100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18319</xdr:rowOff>
    </xdr:from>
    <xdr:ext cx="599010" cy="259045"/>
    <xdr:sp macro="" textlink="">
      <xdr:nvSpPr>
        <xdr:cNvPr id="375" name="テキスト ボックス 374"/>
        <xdr:cNvSpPr txBox="1"/>
      </xdr:nvSpPr>
      <xdr:spPr>
        <a:xfrm>
          <a:off x="6672795" y="979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141024</xdr:rowOff>
    </xdr:from>
    <xdr:to>
      <xdr:col>55</xdr:col>
      <xdr:colOff>0</xdr:colOff>
      <xdr:row>78</xdr:row>
      <xdr:rowOff>80068</xdr:rowOff>
    </xdr:to>
    <xdr:cxnSp macro="">
      <xdr:nvCxnSpPr>
        <xdr:cNvPr id="402" name="直線コネクタ 401"/>
        <xdr:cNvCxnSpPr/>
      </xdr:nvCxnSpPr>
      <xdr:spPr>
        <a:xfrm flipV="1">
          <a:off x="9639300" y="13342674"/>
          <a:ext cx="838200" cy="1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80068</xdr:rowOff>
    </xdr:from>
    <xdr:to>
      <xdr:col>50</xdr:col>
      <xdr:colOff>114300</xdr:colOff>
      <xdr:row>78</xdr:row>
      <xdr:rowOff>89221</xdr:rowOff>
    </xdr:to>
    <xdr:cxnSp macro="">
      <xdr:nvCxnSpPr>
        <xdr:cNvPr id="405" name="直線コネクタ 404"/>
        <xdr:cNvCxnSpPr/>
      </xdr:nvCxnSpPr>
      <xdr:spPr>
        <a:xfrm flipV="1">
          <a:off x="8750300" y="13453168"/>
          <a:ext cx="8890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63604</xdr:rowOff>
    </xdr:from>
    <xdr:to>
      <xdr:col>45</xdr:col>
      <xdr:colOff>177800</xdr:colOff>
      <xdr:row>78</xdr:row>
      <xdr:rowOff>89221</xdr:rowOff>
    </xdr:to>
    <xdr:cxnSp macro="">
      <xdr:nvCxnSpPr>
        <xdr:cNvPr id="408" name="直線コネクタ 407"/>
        <xdr:cNvCxnSpPr/>
      </xdr:nvCxnSpPr>
      <xdr:spPr>
        <a:xfrm>
          <a:off x="7861300" y="13436704"/>
          <a:ext cx="889000" cy="2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63604</xdr:rowOff>
    </xdr:from>
    <xdr:to>
      <xdr:col>41</xdr:col>
      <xdr:colOff>50800</xdr:colOff>
      <xdr:row>78</xdr:row>
      <xdr:rowOff>70340</xdr:rowOff>
    </xdr:to>
    <xdr:cxnSp macro="">
      <xdr:nvCxnSpPr>
        <xdr:cNvPr id="411" name="直線コネクタ 410"/>
        <xdr:cNvCxnSpPr/>
      </xdr:nvCxnSpPr>
      <xdr:spPr>
        <a:xfrm flipV="1">
          <a:off x="6972300" y="13436704"/>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111710</xdr:rowOff>
    </xdr:from>
    <xdr:ext cx="534377" cy="259045"/>
    <xdr:sp macro="" textlink="">
      <xdr:nvSpPr>
        <xdr:cNvPr id="413" name="テキスト ボックス 412"/>
        <xdr:cNvSpPr txBox="1"/>
      </xdr:nvSpPr>
      <xdr:spPr>
        <a:xfrm>
          <a:off x="7594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133240</xdr:rowOff>
    </xdr:from>
    <xdr:to>
      <xdr:col>36</xdr:col>
      <xdr:colOff>165100</xdr:colOff>
      <xdr:row>78</xdr:row>
      <xdr:rowOff>63390</xdr:rowOff>
    </xdr:to>
    <xdr:sp macro="" textlink="">
      <xdr:nvSpPr>
        <xdr:cNvPr id="414" name="フローチャート: 判断 413"/>
        <xdr:cNvSpPr/>
      </xdr:nvSpPr>
      <xdr:spPr>
        <a:xfrm>
          <a:off x="6921500" y="1333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79917</xdr:rowOff>
    </xdr:from>
    <xdr:ext cx="534377" cy="259045"/>
    <xdr:sp macro="" textlink="">
      <xdr:nvSpPr>
        <xdr:cNvPr id="415" name="テキスト ボックス 414"/>
        <xdr:cNvSpPr txBox="1"/>
      </xdr:nvSpPr>
      <xdr:spPr>
        <a:xfrm>
          <a:off x="6705111" y="131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90224</xdr:rowOff>
    </xdr:from>
    <xdr:to>
      <xdr:col>55</xdr:col>
      <xdr:colOff>50800</xdr:colOff>
      <xdr:row>78</xdr:row>
      <xdr:rowOff>20374</xdr:rowOff>
    </xdr:to>
    <xdr:sp macro="" textlink="">
      <xdr:nvSpPr>
        <xdr:cNvPr id="421" name="楕円 420"/>
        <xdr:cNvSpPr/>
      </xdr:nvSpPr>
      <xdr:spPr>
        <a:xfrm>
          <a:off x="10426700" y="1329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113101</xdr:rowOff>
    </xdr:from>
    <xdr:ext cx="534377" cy="259045"/>
    <xdr:sp macro="" textlink="">
      <xdr:nvSpPr>
        <xdr:cNvPr id="422" name="商工費該当値テキスト"/>
        <xdr:cNvSpPr txBox="1"/>
      </xdr:nvSpPr>
      <xdr:spPr>
        <a:xfrm>
          <a:off x="10528300" y="131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29268</xdr:rowOff>
    </xdr:from>
    <xdr:to>
      <xdr:col>50</xdr:col>
      <xdr:colOff>165100</xdr:colOff>
      <xdr:row>78</xdr:row>
      <xdr:rowOff>130868</xdr:rowOff>
    </xdr:to>
    <xdr:sp macro="" textlink="">
      <xdr:nvSpPr>
        <xdr:cNvPr id="423" name="楕円 422"/>
        <xdr:cNvSpPr/>
      </xdr:nvSpPr>
      <xdr:spPr>
        <a:xfrm>
          <a:off x="9588500" y="13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121995</xdr:rowOff>
    </xdr:from>
    <xdr:ext cx="534377" cy="259045"/>
    <xdr:sp macro="" textlink="">
      <xdr:nvSpPr>
        <xdr:cNvPr id="424" name="テキスト ボックス 423"/>
        <xdr:cNvSpPr txBox="1"/>
      </xdr:nvSpPr>
      <xdr:spPr>
        <a:xfrm>
          <a:off x="9372111" y="13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38421</xdr:rowOff>
    </xdr:from>
    <xdr:to>
      <xdr:col>46</xdr:col>
      <xdr:colOff>38100</xdr:colOff>
      <xdr:row>78</xdr:row>
      <xdr:rowOff>140021</xdr:rowOff>
    </xdr:to>
    <xdr:sp macro="" textlink="">
      <xdr:nvSpPr>
        <xdr:cNvPr id="425" name="楕円 424"/>
        <xdr:cNvSpPr/>
      </xdr:nvSpPr>
      <xdr:spPr>
        <a:xfrm>
          <a:off x="8699500" y="1341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131148</xdr:rowOff>
    </xdr:from>
    <xdr:ext cx="534377" cy="259045"/>
    <xdr:sp macro="" textlink="">
      <xdr:nvSpPr>
        <xdr:cNvPr id="426" name="テキスト ボックス 425"/>
        <xdr:cNvSpPr txBox="1"/>
      </xdr:nvSpPr>
      <xdr:spPr>
        <a:xfrm>
          <a:off x="8483111" y="1350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12804</xdr:rowOff>
    </xdr:from>
    <xdr:to>
      <xdr:col>41</xdr:col>
      <xdr:colOff>101600</xdr:colOff>
      <xdr:row>78</xdr:row>
      <xdr:rowOff>114404</xdr:rowOff>
    </xdr:to>
    <xdr:sp macro="" textlink="">
      <xdr:nvSpPr>
        <xdr:cNvPr id="427" name="楕円 426"/>
        <xdr:cNvSpPr/>
      </xdr:nvSpPr>
      <xdr:spPr>
        <a:xfrm>
          <a:off x="7810500" y="1338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105531</xdr:rowOff>
    </xdr:from>
    <xdr:ext cx="534377" cy="259045"/>
    <xdr:sp macro="" textlink="">
      <xdr:nvSpPr>
        <xdr:cNvPr id="428" name="テキスト ボックス 427"/>
        <xdr:cNvSpPr txBox="1"/>
      </xdr:nvSpPr>
      <xdr:spPr>
        <a:xfrm>
          <a:off x="7594111" y="134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19540</xdr:rowOff>
    </xdr:from>
    <xdr:to>
      <xdr:col>36</xdr:col>
      <xdr:colOff>165100</xdr:colOff>
      <xdr:row>78</xdr:row>
      <xdr:rowOff>121140</xdr:rowOff>
    </xdr:to>
    <xdr:sp macro="" textlink="">
      <xdr:nvSpPr>
        <xdr:cNvPr id="429" name="楕円 428"/>
        <xdr:cNvSpPr/>
      </xdr:nvSpPr>
      <xdr:spPr>
        <a:xfrm>
          <a:off x="6921500" y="13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112267</xdr:rowOff>
    </xdr:from>
    <xdr:ext cx="534377" cy="259045"/>
    <xdr:sp macro="" textlink="">
      <xdr:nvSpPr>
        <xdr:cNvPr id="430" name="テキスト ボックス 429"/>
        <xdr:cNvSpPr txBox="1"/>
      </xdr:nvSpPr>
      <xdr:spPr>
        <a:xfrm>
          <a:off x="6705111" y="13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102025</xdr:rowOff>
    </xdr:from>
    <xdr:to>
      <xdr:col>55</xdr:col>
      <xdr:colOff>0</xdr:colOff>
      <xdr:row>97</xdr:row>
      <xdr:rowOff>124918</xdr:rowOff>
    </xdr:to>
    <xdr:cxnSp macro="">
      <xdr:nvCxnSpPr>
        <xdr:cNvPr id="455" name="直線コネクタ 454"/>
        <xdr:cNvCxnSpPr/>
      </xdr:nvCxnSpPr>
      <xdr:spPr>
        <a:xfrm flipV="1">
          <a:off x="9639300" y="16732675"/>
          <a:ext cx="838200" cy="2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112874</xdr:rowOff>
    </xdr:from>
    <xdr:to>
      <xdr:col>50</xdr:col>
      <xdr:colOff>114300</xdr:colOff>
      <xdr:row>97</xdr:row>
      <xdr:rowOff>124918</xdr:rowOff>
    </xdr:to>
    <xdr:cxnSp macro="">
      <xdr:nvCxnSpPr>
        <xdr:cNvPr id="458" name="直線コネクタ 457"/>
        <xdr:cNvCxnSpPr/>
      </xdr:nvCxnSpPr>
      <xdr:spPr>
        <a:xfrm>
          <a:off x="8750300" y="16743524"/>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99209</xdr:rowOff>
    </xdr:from>
    <xdr:to>
      <xdr:col>45</xdr:col>
      <xdr:colOff>177800</xdr:colOff>
      <xdr:row>97</xdr:row>
      <xdr:rowOff>112874</xdr:rowOff>
    </xdr:to>
    <xdr:cxnSp macro="">
      <xdr:nvCxnSpPr>
        <xdr:cNvPr id="461" name="直線コネクタ 460"/>
        <xdr:cNvCxnSpPr/>
      </xdr:nvCxnSpPr>
      <xdr:spPr>
        <a:xfrm>
          <a:off x="7861300" y="16729859"/>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99209</xdr:rowOff>
    </xdr:from>
    <xdr:to>
      <xdr:col>41</xdr:col>
      <xdr:colOff>50800</xdr:colOff>
      <xdr:row>97</xdr:row>
      <xdr:rowOff>163392</xdr:rowOff>
    </xdr:to>
    <xdr:cxnSp macro="">
      <xdr:nvCxnSpPr>
        <xdr:cNvPr id="464" name="直線コネクタ 463"/>
        <xdr:cNvCxnSpPr/>
      </xdr:nvCxnSpPr>
      <xdr:spPr>
        <a:xfrm flipV="1">
          <a:off x="6972300" y="16729859"/>
          <a:ext cx="889000" cy="6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158735</xdr:rowOff>
    </xdr:from>
    <xdr:ext cx="599010" cy="259045"/>
    <xdr:sp macro="" textlink="">
      <xdr:nvSpPr>
        <xdr:cNvPr id="466" name="テキスト ボックス 465"/>
        <xdr:cNvSpPr txBox="1"/>
      </xdr:nvSpPr>
      <xdr:spPr>
        <a:xfrm>
          <a:off x="7561795" y="1678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61015</xdr:rowOff>
    </xdr:from>
    <xdr:to>
      <xdr:col>36</xdr:col>
      <xdr:colOff>165100</xdr:colOff>
      <xdr:row>97</xdr:row>
      <xdr:rowOff>162615</xdr:rowOff>
    </xdr:to>
    <xdr:sp macro="" textlink="">
      <xdr:nvSpPr>
        <xdr:cNvPr id="467" name="フローチャート: 判断 466"/>
        <xdr:cNvSpPr/>
      </xdr:nvSpPr>
      <xdr:spPr>
        <a:xfrm>
          <a:off x="6921500" y="1669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7692</xdr:rowOff>
    </xdr:from>
    <xdr:ext cx="599010" cy="259045"/>
    <xdr:sp macro="" textlink="">
      <xdr:nvSpPr>
        <xdr:cNvPr id="468" name="テキスト ボックス 467"/>
        <xdr:cNvSpPr txBox="1"/>
      </xdr:nvSpPr>
      <xdr:spPr>
        <a:xfrm>
          <a:off x="6672795" y="1646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51225</xdr:rowOff>
    </xdr:from>
    <xdr:to>
      <xdr:col>55</xdr:col>
      <xdr:colOff>50800</xdr:colOff>
      <xdr:row>97</xdr:row>
      <xdr:rowOff>152825</xdr:rowOff>
    </xdr:to>
    <xdr:sp macro="" textlink="">
      <xdr:nvSpPr>
        <xdr:cNvPr id="474" name="楕円 473"/>
        <xdr:cNvSpPr/>
      </xdr:nvSpPr>
      <xdr:spPr>
        <a:xfrm>
          <a:off x="10426700" y="1668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10602</xdr:rowOff>
    </xdr:from>
    <xdr:ext cx="599010" cy="259045"/>
    <xdr:sp macro="" textlink="">
      <xdr:nvSpPr>
        <xdr:cNvPr id="475" name="土木費該当値テキスト"/>
        <xdr:cNvSpPr txBox="1"/>
      </xdr:nvSpPr>
      <xdr:spPr>
        <a:xfrm>
          <a:off x="10528300" y="1646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74118</xdr:rowOff>
    </xdr:from>
    <xdr:to>
      <xdr:col>50</xdr:col>
      <xdr:colOff>165100</xdr:colOff>
      <xdr:row>98</xdr:row>
      <xdr:rowOff>4268</xdr:rowOff>
    </xdr:to>
    <xdr:sp macro="" textlink="">
      <xdr:nvSpPr>
        <xdr:cNvPr id="476" name="楕円 475"/>
        <xdr:cNvSpPr/>
      </xdr:nvSpPr>
      <xdr:spPr>
        <a:xfrm>
          <a:off x="9588500" y="1670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166845</xdr:rowOff>
    </xdr:from>
    <xdr:ext cx="599010" cy="259045"/>
    <xdr:sp macro="" textlink="">
      <xdr:nvSpPr>
        <xdr:cNvPr id="477" name="テキスト ボックス 476"/>
        <xdr:cNvSpPr txBox="1"/>
      </xdr:nvSpPr>
      <xdr:spPr>
        <a:xfrm>
          <a:off x="9339795" y="1679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62074</xdr:rowOff>
    </xdr:from>
    <xdr:to>
      <xdr:col>46</xdr:col>
      <xdr:colOff>38100</xdr:colOff>
      <xdr:row>97</xdr:row>
      <xdr:rowOff>163674</xdr:rowOff>
    </xdr:to>
    <xdr:sp macro="" textlink="">
      <xdr:nvSpPr>
        <xdr:cNvPr id="478" name="楕円 477"/>
        <xdr:cNvSpPr/>
      </xdr:nvSpPr>
      <xdr:spPr>
        <a:xfrm>
          <a:off x="8699500" y="1669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154801</xdr:rowOff>
    </xdr:from>
    <xdr:ext cx="599010" cy="259045"/>
    <xdr:sp macro="" textlink="">
      <xdr:nvSpPr>
        <xdr:cNvPr id="479" name="テキスト ボックス 478"/>
        <xdr:cNvSpPr txBox="1"/>
      </xdr:nvSpPr>
      <xdr:spPr>
        <a:xfrm>
          <a:off x="8450795" y="167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48409</xdr:rowOff>
    </xdr:from>
    <xdr:to>
      <xdr:col>41</xdr:col>
      <xdr:colOff>101600</xdr:colOff>
      <xdr:row>97</xdr:row>
      <xdr:rowOff>150009</xdr:rowOff>
    </xdr:to>
    <xdr:sp macro="" textlink="">
      <xdr:nvSpPr>
        <xdr:cNvPr id="480" name="楕円 479"/>
        <xdr:cNvSpPr/>
      </xdr:nvSpPr>
      <xdr:spPr>
        <a:xfrm>
          <a:off x="7810500" y="166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166536</xdr:rowOff>
    </xdr:from>
    <xdr:ext cx="599010" cy="259045"/>
    <xdr:sp macro="" textlink="">
      <xdr:nvSpPr>
        <xdr:cNvPr id="481" name="テキスト ボックス 480"/>
        <xdr:cNvSpPr txBox="1"/>
      </xdr:nvSpPr>
      <xdr:spPr>
        <a:xfrm>
          <a:off x="7561795" y="164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112592</xdr:rowOff>
    </xdr:from>
    <xdr:to>
      <xdr:col>36</xdr:col>
      <xdr:colOff>165100</xdr:colOff>
      <xdr:row>98</xdr:row>
      <xdr:rowOff>42742</xdr:rowOff>
    </xdr:to>
    <xdr:sp macro="" textlink="">
      <xdr:nvSpPr>
        <xdr:cNvPr id="482" name="楕円 481"/>
        <xdr:cNvSpPr/>
      </xdr:nvSpPr>
      <xdr:spPr>
        <a:xfrm>
          <a:off x="6921500" y="167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33869</xdr:rowOff>
    </xdr:from>
    <xdr:ext cx="534377" cy="259045"/>
    <xdr:sp macro="" textlink="">
      <xdr:nvSpPr>
        <xdr:cNvPr id="483" name="テキスト ボックス 482"/>
        <xdr:cNvSpPr txBox="1"/>
      </xdr:nvSpPr>
      <xdr:spPr>
        <a:xfrm>
          <a:off x="6705111" y="168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31337</xdr:rowOff>
    </xdr:from>
    <xdr:to>
      <xdr:col>85</xdr:col>
      <xdr:colOff>127000</xdr:colOff>
      <xdr:row>38</xdr:row>
      <xdr:rowOff>15675</xdr:rowOff>
    </xdr:to>
    <xdr:cxnSp macro="">
      <xdr:nvCxnSpPr>
        <xdr:cNvPr id="514" name="直線コネクタ 513"/>
        <xdr:cNvCxnSpPr/>
      </xdr:nvCxnSpPr>
      <xdr:spPr>
        <a:xfrm>
          <a:off x="15481300" y="6374987"/>
          <a:ext cx="838200" cy="1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31337</xdr:rowOff>
    </xdr:from>
    <xdr:to>
      <xdr:col>81</xdr:col>
      <xdr:colOff>50800</xdr:colOff>
      <xdr:row>38</xdr:row>
      <xdr:rowOff>5747</xdr:rowOff>
    </xdr:to>
    <xdr:cxnSp macro="">
      <xdr:nvCxnSpPr>
        <xdr:cNvPr id="517" name="直線コネクタ 516"/>
        <xdr:cNvCxnSpPr/>
      </xdr:nvCxnSpPr>
      <xdr:spPr>
        <a:xfrm flipV="1">
          <a:off x="14592300" y="6374987"/>
          <a:ext cx="889000" cy="1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5747</xdr:rowOff>
    </xdr:from>
    <xdr:to>
      <xdr:col>76</xdr:col>
      <xdr:colOff>114300</xdr:colOff>
      <xdr:row>38</xdr:row>
      <xdr:rowOff>40331</xdr:rowOff>
    </xdr:to>
    <xdr:cxnSp macro="">
      <xdr:nvCxnSpPr>
        <xdr:cNvPr id="520" name="直線コネクタ 519"/>
        <xdr:cNvCxnSpPr/>
      </xdr:nvCxnSpPr>
      <xdr:spPr>
        <a:xfrm flipV="1">
          <a:off x="13703300" y="6520847"/>
          <a:ext cx="8890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40331</xdr:rowOff>
    </xdr:from>
    <xdr:to>
      <xdr:col>71</xdr:col>
      <xdr:colOff>177800</xdr:colOff>
      <xdr:row>38</xdr:row>
      <xdr:rowOff>70042</xdr:rowOff>
    </xdr:to>
    <xdr:cxnSp macro="">
      <xdr:nvCxnSpPr>
        <xdr:cNvPr id="523" name="直線コネクタ 522"/>
        <xdr:cNvCxnSpPr/>
      </xdr:nvCxnSpPr>
      <xdr:spPr>
        <a:xfrm flipV="1">
          <a:off x="12814300" y="6555431"/>
          <a:ext cx="889000" cy="2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109298</xdr:rowOff>
    </xdr:from>
    <xdr:ext cx="534377" cy="259045"/>
    <xdr:sp macro="" textlink="">
      <xdr:nvSpPr>
        <xdr:cNvPr id="525" name="テキスト ボックス 524"/>
        <xdr:cNvSpPr txBox="1"/>
      </xdr:nvSpPr>
      <xdr:spPr>
        <a:xfrm>
          <a:off x="13436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12636</xdr:rowOff>
    </xdr:from>
    <xdr:to>
      <xdr:col>67</xdr:col>
      <xdr:colOff>101600</xdr:colOff>
      <xdr:row>38</xdr:row>
      <xdr:rowOff>114236</xdr:rowOff>
    </xdr:to>
    <xdr:sp macro="" textlink="">
      <xdr:nvSpPr>
        <xdr:cNvPr id="526" name="フローチャート: 判断 525"/>
        <xdr:cNvSpPr/>
      </xdr:nvSpPr>
      <xdr:spPr>
        <a:xfrm>
          <a:off x="12763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130763</xdr:rowOff>
    </xdr:from>
    <xdr:ext cx="534377" cy="259045"/>
    <xdr:sp macro="" textlink="">
      <xdr:nvSpPr>
        <xdr:cNvPr id="527" name="テキスト ボックス 526"/>
        <xdr:cNvSpPr txBox="1"/>
      </xdr:nvSpPr>
      <xdr:spPr>
        <a:xfrm>
          <a:off x="12547111" y="630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136325</xdr:rowOff>
    </xdr:from>
    <xdr:to>
      <xdr:col>85</xdr:col>
      <xdr:colOff>177800</xdr:colOff>
      <xdr:row>38</xdr:row>
      <xdr:rowOff>66475</xdr:rowOff>
    </xdr:to>
    <xdr:sp macro="" textlink="">
      <xdr:nvSpPr>
        <xdr:cNvPr id="533" name="楕円 532"/>
        <xdr:cNvSpPr/>
      </xdr:nvSpPr>
      <xdr:spPr>
        <a:xfrm>
          <a:off x="16268700" y="64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159202</xdr:rowOff>
    </xdr:from>
    <xdr:ext cx="534377" cy="259045"/>
    <xdr:sp macro="" textlink="">
      <xdr:nvSpPr>
        <xdr:cNvPr id="534" name="消防費該当値テキスト"/>
        <xdr:cNvSpPr txBox="1"/>
      </xdr:nvSpPr>
      <xdr:spPr>
        <a:xfrm>
          <a:off x="16370300" y="633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151987</xdr:rowOff>
    </xdr:from>
    <xdr:to>
      <xdr:col>81</xdr:col>
      <xdr:colOff>101600</xdr:colOff>
      <xdr:row>37</xdr:row>
      <xdr:rowOff>82137</xdr:rowOff>
    </xdr:to>
    <xdr:sp macro="" textlink="">
      <xdr:nvSpPr>
        <xdr:cNvPr id="535" name="楕円 534"/>
        <xdr:cNvSpPr/>
      </xdr:nvSpPr>
      <xdr:spPr>
        <a:xfrm>
          <a:off x="15430500" y="63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98664</xdr:rowOff>
    </xdr:from>
    <xdr:ext cx="599010" cy="259045"/>
    <xdr:sp macro="" textlink="">
      <xdr:nvSpPr>
        <xdr:cNvPr id="536" name="テキスト ボックス 535"/>
        <xdr:cNvSpPr txBox="1"/>
      </xdr:nvSpPr>
      <xdr:spPr>
        <a:xfrm>
          <a:off x="15181795" y="60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126397</xdr:rowOff>
    </xdr:from>
    <xdr:to>
      <xdr:col>76</xdr:col>
      <xdr:colOff>165100</xdr:colOff>
      <xdr:row>38</xdr:row>
      <xdr:rowOff>56547</xdr:rowOff>
    </xdr:to>
    <xdr:sp macro="" textlink="">
      <xdr:nvSpPr>
        <xdr:cNvPr id="537" name="楕円 536"/>
        <xdr:cNvSpPr/>
      </xdr:nvSpPr>
      <xdr:spPr>
        <a:xfrm>
          <a:off x="14541500" y="64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73074</xdr:rowOff>
    </xdr:from>
    <xdr:ext cx="534377" cy="259045"/>
    <xdr:sp macro="" textlink="">
      <xdr:nvSpPr>
        <xdr:cNvPr id="538" name="テキスト ボックス 537"/>
        <xdr:cNvSpPr txBox="1"/>
      </xdr:nvSpPr>
      <xdr:spPr>
        <a:xfrm>
          <a:off x="14325111" y="62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160981</xdr:rowOff>
    </xdr:from>
    <xdr:to>
      <xdr:col>72</xdr:col>
      <xdr:colOff>38100</xdr:colOff>
      <xdr:row>38</xdr:row>
      <xdr:rowOff>91131</xdr:rowOff>
    </xdr:to>
    <xdr:sp macro="" textlink="">
      <xdr:nvSpPr>
        <xdr:cNvPr id="539" name="楕円 538"/>
        <xdr:cNvSpPr/>
      </xdr:nvSpPr>
      <xdr:spPr>
        <a:xfrm>
          <a:off x="13652500" y="65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107658</xdr:rowOff>
    </xdr:from>
    <xdr:ext cx="534377" cy="259045"/>
    <xdr:sp macro="" textlink="">
      <xdr:nvSpPr>
        <xdr:cNvPr id="540" name="テキスト ボックス 539"/>
        <xdr:cNvSpPr txBox="1"/>
      </xdr:nvSpPr>
      <xdr:spPr>
        <a:xfrm>
          <a:off x="13436111" y="62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19242</xdr:rowOff>
    </xdr:from>
    <xdr:to>
      <xdr:col>67</xdr:col>
      <xdr:colOff>101600</xdr:colOff>
      <xdr:row>38</xdr:row>
      <xdr:rowOff>120842</xdr:rowOff>
    </xdr:to>
    <xdr:sp macro="" textlink="">
      <xdr:nvSpPr>
        <xdr:cNvPr id="541" name="楕円 540"/>
        <xdr:cNvSpPr/>
      </xdr:nvSpPr>
      <xdr:spPr>
        <a:xfrm>
          <a:off x="12763500" y="65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111969</xdr:rowOff>
    </xdr:from>
    <xdr:ext cx="534377" cy="259045"/>
    <xdr:sp macro="" textlink="">
      <xdr:nvSpPr>
        <xdr:cNvPr id="542" name="テキスト ボックス 541"/>
        <xdr:cNvSpPr txBox="1"/>
      </xdr:nvSpPr>
      <xdr:spPr>
        <a:xfrm>
          <a:off x="12547111" y="66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45107</xdr:rowOff>
    </xdr:from>
    <xdr:to>
      <xdr:col>85</xdr:col>
      <xdr:colOff>127000</xdr:colOff>
      <xdr:row>57</xdr:row>
      <xdr:rowOff>136701</xdr:rowOff>
    </xdr:to>
    <xdr:cxnSp macro="">
      <xdr:nvCxnSpPr>
        <xdr:cNvPr id="569" name="直線コネクタ 568"/>
        <xdr:cNvCxnSpPr/>
      </xdr:nvCxnSpPr>
      <xdr:spPr>
        <a:xfrm flipV="1">
          <a:off x="15481300" y="9817757"/>
          <a:ext cx="838200" cy="9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97409</xdr:rowOff>
    </xdr:from>
    <xdr:to>
      <xdr:col>81</xdr:col>
      <xdr:colOff>50800</xdr:colOff>
      <xdr:row>57</xdr:row>
      <xdr:rowOff>136701</xdr:rowOff>
    </xdr:to>
    <xdr:cxnSp macro="">
      <xdr:nvCxnSpPr>
        <xdr:cNvPr id="572" name="直線コネクタ 571"/>
        <xdr:cNvCxnSpPr/>
      </xdr:nvCxnSpPr>
      <xdr:spPr>
        <a:xfrm>
          <a:off x="14592300" y="9870059"/>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96655</xdr:rowOff>
    </xdr:from>
    <xdr:to>
      <xdr:col>76</xdr:col>
      <xdr:colOff>114300</xdr:colOff>
      <xdr:row>57</xdr:row>
      <xdr:rowOff>97409</xdr:rowOff>
    </xdr:to>
    <xdr:cxnSp macro="">
      <xdr:nvCxnSpPr>
        <xdr:cNvPr id="575" name="直線コネクタ 574"/>
        <xdr:cNvCxnSpPr/>
      </xdr:nvCxnSpPr>
      <xdr:spPr>
        <a:xfrm>
          <a:off x="13703300" y="9869305"/>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96655</xdr:rowOff>
    </xdr:from>
    <xdr:to>
      <xdr:col>71</xdr:col>
      <xdr:colOff>177800</xdr:colOff>
      <xdr:row>57</xdr:row>
      <xdr:rowOff>121337</xdr:rowOff>
    </xdr:to>
    <xdr:cxnSp macro="">
      <xdr:nvCxnSpPr>
        <xdr:cNvPr id="578" name="直線コネクタ 577"/>
        <xdr:cNvCxnSpPr/>
      </xdr:nvCxnSpPr>
      <xdr:spPr>
        <a:xfrm flipV="1">
          <a:off x="12814300" y="9869305"/>
          <a:ext cx="889000" cy="2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158049</xdr:rowOff>
    </xdr:from>
    <xdr:ext cx="534377" cy="259045"/>
    <xdr:sp macro="" textlink="">
      <xdr:nvSpPr>
        <xdr:cNvPr id="580" name="テキスト ボックス 579"/>
        <xdr:cNvSpPr txBox="1"/>
      </xdr:nvSpPr>
      <xdr:spPr>
        <a:xfrm>
          <a:off x="13436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118351</xdr:rowOff>
    </xdr:from>
    <xdr:to>
      <xdr:col>67</xdr:col>
      <xdr:colOff>101600</xdr:colOff>
      <xdr:row>57</xdr:row>
      <xdr:rowOff>48501</xdr:rowOff>
    </xdr:to>
    <xdr:sp macro="" textlink="">
      <xdr:nvSpPr>
        <xdr:cNvPr id="581" name="フローチャート: 判断 580"/>
        <xdr:cNvSpPr/>
      </xdr:nvSpPr>
      <xdr:spPr>
        <a:xfrm>
          <a:off x="12763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65028</xdr:rowOff>
    </xdr:from>
    <xdr:ext cx="599010" cy="259045"/>
    <xdr:sp macro="" textlink="">
      <xdr:nvSpPr>
        <xdr:cNvPr id="582" name="テキスト ボックス 581"/>
        <xdr:cNvSpPr txBox="1"/>
      </xdr:nvSpPr>
      <xdr:spPr>
        <a:xfrm>
          <a:off x="12514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165757</xdr:rowOff>
    </xdr:from>
    <xdr:to>
      <xdr:col>85</xdr:col>
      <xdr:colOff>177800</xdr:colOff>
      <xdr:row>57</xdr:row>
      <xdr:rowOff>95907</xdr:rowOff>
    </xdr:to>
    <xdr:sp macro="" textlink="">
      <xdr:nvSpPr>
        <xdr:cNvPr id="588" name="楕円 587"/>
        <xdr:cNvSpPr/>
      </xdr:nvSpPr>
      <xdr:spPr>
        <a:xfrm>
          <a:off x="16268700" y="97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144184</xdr:rowOff>
    </xdr:from>
    <xdr:ext cx="599010" cy="259045"/>
    <xdr:sp macro="" textlink="">
      <xdr:nvSpPr>
        <xdr:cNvPr id="589" name="教育費該当値テキスト"/>
        <xdr:cNvSpPr txBox="1"/>
      </xdr:nvSpPr>
      <xdr:spPr>
        <a:xfrm>
          <a:off x="16370300" y="974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85901</xdr:rowOff>
    </xdr:from>
    <xdr:to>
      <xdr:col>81</xdr:col>
      <xdr:colOff>101600</xdr:colOff>
      <xdr:row>58</xdr:row>
      <xdr:rowOff>16051</xdr:rowOff>
    </xdr:to>
    <xdr:sp macro="" textlink="">
      <xdr:nvSpPr>
        <xdr:cNvPr id="590" name="楕円 589"/>
        <xdr:cNvSpPr/>
      </xdr:nvSpPr>
      <xdr:spPr>
        <a:xfrm>
          <a:off x="15430500" y="9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7178</xdr:rowOff>
    </xdr:from>
    <xdr:ext cx="534377" cy="259045"/>
    <xdr:sp macro="" textlink="">
      <xdr:nvSpPr>
        <xdr:cNvPr id="591" name="テキスト ボックス 590"/>
        <xdr:cNvSpPr txBox="1"/>
      </xdr:nvSpPr>
      <xdr:spPr>
        <a:xfrm>
          <a:off x="15214111" y="99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46609</xdr:rowOff>
    </xdr:from>
    <xdr:to>
      <xdr:col>76</xdr:col>
      <xdr:colOff>165100</xdr:colOff>
      <xdr:row>57</xdr:row>
      <xdr:rowOff>148209</xdr:rowOff>
    </xdr:to>
    <xdr:sp macro="" textlink="">
      <xdr:nvSpPr>
        <xdr:cNvPr id="592" name="楕円 591"/>
        <xdr:cNvSpPr/>
      </xdr:nvSpPr>
      <xdr:spPr>
        <a:xfrm>
          <a:off x="14541500" y="98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139336</xdr:rowOff>
    </xdr:from>
    <xdr:ext cx="534377" cy="259045"/>
    <xdr:sp macro="" textlink="">
      <xdr:nvSpPr>
        <xdr:cNvPr id="593" name="テキスト ボックス 592"/>
        <xdr:cNvSpPr txBox="1"/>
      </xdr:nvSpPr>
      <xdr:spPr>
        <a:xfrm>
          <a:off x="14325111" y="9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45855</xdr:rowOff>
    </xdr:from>
    <xdr:to>
      <xdr:col>72</xdr:col>
      <xdr:colOff>38100</xdr:colOff>
      <xdr:row>57</xdr:row>
      <xdr:rowOff>147455</xdr:rowOff>
    </xdr:to>
    <xdr:sp macro="" textlink="">
      <xdr:nvSpPr>
        <xdr:cNvPr id="594" name="楕円 593"/>
        <xdr:cNvSpPr/>
      </xdr:nvSpPr>
      <xdr:spPr>
        <a:xfrm>
          <a:off x="13652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138582</xdr:rowOff>
    </xdr:from>
    <xdr:ext cx="534377" cy="259045"/>
    <xdr:sp macro="" textlink="">
      <xdr:nvSpPr>
        <xdr:cNvPr id="595" name="テキスト ボックス 594"/>
        <xdr:cNvSpPr txBox="1"/>
      </xdr:nvSpPr>
      <xdr:spPr>
        <a:xfrm>
          <a:off x="13436111" y="9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70537</xdr:rowOff>
    </xdr:from>
    <xdr:to>
      <xdr:col>67</xdr:col>
      <xdr:colOff>101600</xdr:colOff>
      <xdr:row>58</xdr:row>
      <xdr:rowOff>687</xdr:rowOff>
    </xdr:to>
    <xdr:sp macro="" textlink="">
      <xdr:nvSpPr>
        <xdr:cNvPr id="596" name="楕円 595"/>
        <xdr:cNvSpPr/>
      </xdr:nvSpPr>
      <xdr:spPr>
        <a:xfrm>
          <a:off x="12763500" y="98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163264</xdr:rowOff>
    </xdr:from>
    <xdr:ext cx="534377" cy="259045"/>
    <xdr:sp macro="" textlink="">
      <xdr:nvSpPr>
        <xdr:cNvPr id="597" name="テキスト ボックス 596"/>
        <xdr:cNvSpPr txBox="1"/>
      </xdr:nvSpPr>
      <xdr:spPr>
        <a:xfrm>
          <a:off x="12547111" y="99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64598</xdr:rowOff>
    </xdr:from>
    <xdr:to>
      <xdr:col>85</xdr:col>
      <xdr:colOff>127000</xdr:colOff>
      <xdr:row>79</xdr:row>
      <xdr:rowOff>39737</xdr:rowOff>
    </xdr:to>
    <xdr:cxnSp macro="">
      <xdr:nvCxnSpPr>
        <xdr:cNvPr id="626" name="直線コネクタ 625"/>
        <xdr:cNvCxnSpPr/>
      </xdr:nvCxnSpPr>
      <xdr:spPr>
        <a:xfrm flipV="1">
          <a:off x="15481300" y="13437698"/>
          <a:ext cx="838200" cy="1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7" name="災害復旧費平均値テキスト"/>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39737</xdr:rowOff>
    </xdr:from>
    <xdr:to>
      <xdr:col>81</xdr:col>
      <xdr:colOff>50800</xdr:colOff>
      <xdr:row>79</xdr:row>
      <xdr:rowOff>44450</xdr:rowOff>
    </xdr:to>
    <xdr:cxnSp macro="">
      <xdr:nvCxnSpPr>
        <xdr:cNvPr id="629" name="直線コネクタ 628"/>
        <xdr:cNvCxnSpPr/>
      </xdr:nvCxnSpPr>
      <xdr:spPr>
        <a:xfrm flipV="1">
          <a:off x="14592300" y="13584287"/>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33103</xdr:rowOff>
    </xdr:from>
    <xdr:to>
      <xdr:col>71</xdr:col>
      <xdr:colOff>177800</xdr:colOff>
      <xdr:row>79</xdr:row>
      <xdr:rowOff>44450</xdr:rowOff>
    </xdr:to>
    <xdr:cxnSp macro="">
      <xdr:nvCxnSpPr>
        <xdr:cNvPr id="635" name="直線コネクタ 634"/>
        <xdr:cNvCxnSpPr/>
      </xdr:nvCxnSpPr>
      <xdr:spPr>
        <a:xfrm>
          <a:off x="12814300" y="13577653"/>
          <a:ext cx="889000" cy="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110857</xdr:rowOff>
    </xdr:from>
    <xdr:to>
      <xdr:col>67</xdr:col>
      <xdr:colOff>101600</xdr:colOff>
      <xdr:row>79</xdr:row>
      <xdr:rowOff>41007</xdr:rowOff>
    </xdr:to>
    <xdr:sp macro="" textlink="">
      <xdr:nvSpPr>
        <xdr:cNvPr id="638" name="フローチャート: 判断 637"/>
        <xdr:cNvSpPr/>
      </xdr:nvSpPr>
      <xdr:spPr>
        <a:xfrm>
          <a:off x="12763500" y="1348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57534</xdr:rowOff>
    </xdr:from>
    <xdr:ext cx="534377" cy="259045"/>
    <xdr:sp macro="" textlink="">
      <xdr:nvSpPr>
        <xdr:cNvPr id="639" name="テキスト ボックス 638"/>
        <xdr:cNvSpPr txBox="1"/>
      </xdr:nvSpPr>
      <xdr:spPr>
        <a:xfrm>
          <a:off x="12547111" y="132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13798</xdr:rowOff>
    </xdr:from>
    <xdr:to>
      <xdr:col>85</xdr:col>
      <xdr:colOff>177800</xdr:colOff>
      <xdr:row>78</xdr:row>
      <xdr:rowOff>115398</xdr:rowOff>
    </xdr:to>
    <xdr:sp macro="" textlink="">
      <xdr:nvSpPr>
        <xdr:cNvPr id="645" name="楕円 644"/>
        <xdr:cNvSpPr/>
      </xdr:nvSpPr>
      <xdr:spPr>
        <a:xfrm>
          <a:off x="16268700" y="133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36675</xdr:rowOff>
    </xdr:from>
    <xdr:ext cx="534377" cy="259045"/>
    <xdr:sp macro="" textlink="">
      <xdr:nvSpPr>
        <xdr:cNvPr id="646" name="災害復旧費該当値テキスト"/>
        <xdr:cNvSpPr txBox="1"/>
      </xdr:nvSpPr>
      <xdr:spPr>
        <a:xfrm>
          <a:off x="16370300" y="1323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160387</xdr:rowOff>
    </xdr:from>
    <xdr:to>
      <xdr:col>81</xdr:col>
      <xdr:colOff>101600</xdr:colOff>
      <xdr:row>79</xdr:row>
      <xdr:rowOff>90537</xdr:rowOff>
    </xdr:to>
    <xdr:sp macro="" textlink="">
      <xdr:nvSpPr>
        <xdr:cNvPr id="647" name="楕円 646"/>
        <xdr:cNvSpPr/>
      </xdr:nvSpPr>
      <xdr:spPr>
        <a:xfrm>
          <a:off x="154305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81664</xdr:rowOff>
    </xdr:from>
    <xdr:ext cx="469744" cy="259045"/>
    <xdr:sp macro="" textlink="">
      <xdr:nvSpPr>
        <xdr:cNvPr id="648" name="テキスト ボックス 647"/>
        <xdr:cNvSpPr txBox="1"/>
      </xdr:nvSpPr>
      <xdr:spPr>
        <a:xfrm>
          <a:off x="15246428" y="1362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153753</xdr:rowOff>
    </xdr:from>
    <xdr:to>
      <xdr:col>67</xdr:col>
      <xdr:colOff>101600</xdr:colOff>
      <xdr:row>79</xdr:row>
      <xdr:rowOff>83903</xdr:rowOff>
    </xdr:to>
    <xdr:sp macro="" textlink="">
      <xdr:nvSpPr>
        <xdr:cNvPr id="653" name="楕円 652"/>
        <xdr:cNvSpPr/>
      </xdr:nvSpPr>
      <xdr:spPr>
        <a:xfrm>
          <a:off x="12763500" y="135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75030</xdr:rowOff>
    </xdr:from>
    <xdr:ext cx="469744" cy="259045"/>
    <xdr:sp macro="" textlink="">
      <xdr:nvSpPr>
        <xdr:cNvPr id="654" name="テキスト ボックス 653"/>
        <xdr:cNvSpPr txBox="1"/>
      </xdr:nvSpPr>
      <xdr:spPr>
        <a:xfrm>
          <a:off x="12579428" y="136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1473</xdr:rowOff>
    </xdr:from>
    <xdr:to>
      <xdr:col>85</xdr:col>
      <xdr:colOff>127000</xdr:colOff>
      <xdr:row>97</xdr:row>
      <xdr:rowOff>79226</xdr:rowOff>
    </xdr:to>
    <xdr:cxnSp macro="">
      <xdr:nvCxnSpPr>
        <xdr:cNvPr id="683" name="直線コネクタ 682"/>
        <xdr:cNvCxnSpPr/>
      </xdr:nvCxnSpPr>
      <xdr:spPr>
        <a:xfrm flipV="1">
          <a:off x="15481300" y="16632123"/>
          <a:ext cx="838200" cy="7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79226</xdr:rowOff>
    </xdr:from>
    <xdr:to>
      <xdr:col>81</xdr:col>
      <xdr:colOff>50800</xdr:colOff>
      <xdr:row>97</xdr:row>
      <xdr:rowOff>123642</xdr:rowOff>
    </xdr:to>
    <xdr:cxnSp macro="">
      <xdr:nvCxnSpPr>
        <xdr:cNvPr id="686" name="直線コネクタ 685"/>
        <xdr:cNvCxnSpPr/>
      </xdr:nvCxnSpPr>
      <xdr:spPr>
        <a:xfrm flipV="1">
          <a:off x="14592300" y="16709876"/>
          <a:ext cx="8890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28983</xdr:rowOff>
    </xdr:from>
    <xdr:to>
      <xdr:col>76</xdr:col>
      <xdr:colOff>114300</xdr:colOff>
      <xdr:row>97</xdr:row>
      <xdr:rowOff>123642</xdr:rowOff>
    </xdr:to>
    <xdr:cxnSp macro="">
      <xdr:nvCxnSpPr>
        <xdr:cNvPr id="689" name="直線コネクタ 688"/>
        <xdr:cNvCxnSpPr/>
      </xdr:nvCxnSpPr>
      <xdr:spPr>
        <a:xfrm>
          <a:off x="13703300" y="16488183"/>
          <a:ext cx="889000" cy="26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158169</xdr:rowOff>
    </xdr:from>
    <xdr:to>
      <xdr:col>71</xdr:col>
      <xdr:colOff>177800</xdr:colOff>
      <xdr:row>96</xdr:row>
      <xdr:rowOff>28983</xdr:rowOff>
    </xdr:to>
    <xdr:cxnSp macro="">
      <xdr:nvCxnSpPr>
        <xdr:cNvPr id="692" name="直線コネクタ 691"/>
        <xdr:cNvCxnSpPr/>
      </xdr:nvCxnSpPr>
      <xdr:spPr>
        <a:xfrm>
          <a:off x="12814300" y="16445919"/>
          <a:ext cx="889000" cy="4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71504</xdr:rowOff>
    </xdr:from>
    <xdr:to>
      <xdr:col>67</xdr:col>
      <xdr:colOff>101600</xdr:colOff>
      <xdr:row>98</xdr:row>
      <xdr:rowOff>1654</xdr:rowOff>
    </xdr:to>
    <xdr:sp macro="" textlink="">
      <xdr:nvSpPr>
        <xdr:cNvPr id="695" name="フローチャート: 判断 694"/>
        <xdr:cNvSpPr/>
      </xdr:nvSpPr>
      <xdr:spPr>
        <a:xfrm>
          <a:off x="12763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164231</xdr:rowOff>
    </xdr:from>
    <xdr:ext cx="599010" cy="259045"/>
    <xdr:sp macro="" textlink="">
      <xdr:nvSpPr>
        <xdr:cNvPr id="696" name="テキスト ボックス 695"/>
        <xdr:cNvSpPr txBox="1"/>
      </xdr:nvSpPr>
      <xdr:spPr>
        <a:xfrm>
          <a:off x="12514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122123</xdr:rowOff>
    </xdr:from>
    <xdr:to>
      <xdr:col>85</xdr:col>
      <xdr:colOff>177800</xdr:colOff>
      <xdr:row>97</xdr:row>
      <xdr:rowOff>52273</xdr:rowOff>
    </xdr:to>
    <xdr:sp macro="" textlink="">
      <xdr:nvSpPr>
        <xdr:cNvPr id="702" name="楕円 701"/>
        <xdr:cNvSpPr/>
      </xdr:nvSpPr>
      <xdr:spPr>
        <a:xfrm>
          <a:off x="16268700" y="165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145000</xdr:rowOff>
    </xdr:from>
    <xdr:ext cx="599010" cy="259045"/>
    <xdr:sp macro="" textlink="">
      <xdr:nvSpPr>
        <xdr:cNvPr id="703" name="公債費該当値テキスト"/>
        <xdr:cNvSpPr txBox="1"/>
      </xdr:nvSpPr>
      <xdr:spPr>
        <a:xfrm>
          <a:off x="16370300" y="16432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28426</xdr:rowOff>
    </xdr:from>
    <xdr:to>
      <xdr:col>81</xdr:col>
      <xdr:colOff>101600</xdr:colOff>
      <xdr:row>97</xdr:row>
      <xdr:rowOff>130026</xdr:rowOff>
    </xdr:to>
    <xdr:sp macro="" textlink="">
      <xdr:nvSpPr>
        <xdr:cNvPr id="704" name="楕円 703"/>
        <xdr:cNvSpPr/>
      </xdr:nvSpPr>
      <xdr:spPr>
        <a:xfrm>
          <a:off x="15430500" y="166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146553</xdr:rowOff>
    </xdr:from>
    <xdr:ext cx="599010" cy="259045"/>
    <xdr:sp macro="" textlink="">
      <xdr:nvSpPr>
        <xdr:cNvPr id="705" name="テキスト ボックス 704"/>
        <xdr:cNvSpPr txBox="1"/>
      </xdr:nvSpPr>
      <xdr:spPr>
        <a:xfrm>
          <a:off x="15181795" y="1643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72842</xdr:rowOff>
    </xdr:from>
    <xdr:to>
      <xdr:col>76</xdr:col>
      <xdr:colOff>165100</xdr:colOff>
      <xdr:row>98</xdr:row>
      <xdr:rowOff>2992</xdr:rowOff>
    </xdr:to>
    <xdr:sp macro="" textlink="">
      <xdr:nvSpPr>
        <xdr:cNvPr id="706" name="楕円 705"/>
        <xdr:cNvSpPr/>
      </xdr:nvSpPr>
      <xdr:spPr>
        <a:xfrm>
          <a:off x="14541500" y="16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165569</xdr:rowOff>
    </xdr:from>
    <xdr:ext cx="599010" cy="259045"/>
    <xdr:sp macro="" textlink="">
      <xdr:nvSpPr>
        <xdr:cNvPr id="707" name="テキスト ボックス 706"/>
        <xdr:cNvSpPr txBox="1"/>
      </xdr:nvSpPr>
      <xdr:spPr>
        <a:xfrm>
          <a:off x="14292795" y="1679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149633</xdr:rowOff>
    </xdr:from>
    <xdr:to>
      <xdr:col>72</xdr:col>
      <xdr:colOff>38100</xdr:colOff>
      <xdr:row>96</xdr:row>
      <xdr:rowOff>79783</xdr:rowOff>
    </xdr:to>
    <xdr:sp macro="" textlink="">
      <xdr:nvSpPr>
        <xdr:cNvPr id="708" name="楕円 707"/>
        <xdr:cNvSpPr/>
      </xdr:nvSpPr>
      <xdr:spPr>
        <a:xfrm>
          <a:off x="13652500" y="164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96310</xdr:rowOff>
    </xdr:from>
    <xdr:ext cx="599010" cy="259045"/>
    <xdr:sp macro="" textlink="">
      <xdr:nvSpPr>
        <xdr:cNvPr id="709" name="テキスト ボックス 708"/>
        <xdr:cNvSpPr txBox="1"/>
      </xdr:nvSpPr>
      <xdr:spPr>
        <a:xfrm>
          <a:off x="13403795" y="1621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107369</xdr:rowOff>
    </xdr:from>
    <xdr:to>
      <xdr:col>67</xdr:col>
      <xdr:colOff>101600</xdr:colOff>
      <xdr:row>96</xdr:row>
      <xdr:rowOff>37519</xdr:rowOff>
    </xdr:to>
    <xdr:sp macro="" textlink="">
      <xdr:nvSpPr>
        <xdr:cNvPr id="710" name="楕円 709"/>
        <xdr:cNvSpPr/>
      </xdr:nvSpPr>
      <xdr:spPr>
        <a:xfrm>
          <a:off x="12763500" y="1639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54046</xdr:rowOff>
    </xdr:from>
    <xdr:ext cx="599010" cy="259045"/>
    <xdr:sp macro="" textlink="">
      <xdr:nvSpPr>
        <xdr:cNvPr id="711" name="テキスト ボックス 710"/>
        <xdr:cNvSpPr txBox="1"/>
      </xdr:nvSpPr>
      <xdr:spPr>
        <a:xfrm>
          <a:off x="12514795" y="16170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9535</xdr:rowOff>
    </xdr:from>
    <xdr:to>
      <xdr:col>107</xdr:col>
      <xdr:colOff>50800</xdr:colOff>
      <xdr:row>38</xdr:row>
      <xdr:rowOff>139700</xdr:rowOff>
    </xdr:to>
    <xdr:cxnSp macro="">
      <xdr:nvCxnSpPr>
        <xdr:cNvPr id="744" name="直線コネクタ 743"/>
        <xdr:cNvCxnSpPr/>
      </xdr:nvCxnSpPr>
      <xdr:spPr>
        <a:xfrm>
          <a:off x="19545300" y="6524635"/>
          <a:ext cx="889000" cy="1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9535</xdr:rowOff>
    </xdr:from>
    <xdr:to>
      <xdr:col>102</xdr:col>
      <xdr:colOff>114300</xdr:colOff>
      <xdr:row>38</xdr:row>
      <xdr:rowOff>139700</xdr:rowOff>
    </xdr:to>
    <xdr:cxnSp macro="">
      <xdr:nvCxnSpPr>
        <xdr:cNvPr id="747" name="直線コネクタ 746"/>
        <xdr:cNvCxnSpPr/>
      </xdr:nvCxnSpPr>
      <xdr:spPr>
        <a:xfrm flipV="1">
          <a:off x="18656300" y="6524635"/>
          <a:ext cx="889000" cy="1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3365</xdr:rowOff>
    </xdr:from>
    <xdr:ext cx="378565" cy="259045"/>
    <xdr:sp macro="" textlink="">
      <xdr:nvSpPr>
        <xdr:cNvPr id="749" name="テキスト ボックス 748"/>
        <xdr:cNvSpPr txBox="1"/>
      </xdr:nvSpPr>
      <xdr:spPr>
        <a:xfrm>
          <a:off x="19356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82728</xdr:rowOff>
    </xdr:from>
    <xdr:to>
      <xdr:col>98</xdr:col>
      <xdr:colOff>38100</xdr:colOff>
      <xdr:row>39</xdr:row>
      <xdr:rowOff>12878</xdr:rowOff>
    </xdr:to>
    <xdr:sp macro="" textlink="">
      <xdr:nvSpPr>
        <xdr:cNvPr id="750" name="フローチャート: 判断 749"/>
        <xdr:cNvSpPr/>
      </xdr:nvSpPr>
      <xdr:spPr>
        <a:xfrm>
          <a:off x="18605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29405</xdr:rowOff>
    </xdr:from>
    <xdr:ext cx="378565" cy="259045"/>
    <xdr:sp macro="" textlink="">
      <xdr:nvSpPr>
        <xdr:cNvPr id="751" name="テキスト ボックス 750"/>
        <xdr:cNvSpPr txBox="1"/>
      </xdr:nvSpPr>
      <xdr:spPr>
        <a:xfrm>
          <a:off x="18467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130185</xdr:rowOff>
    </xdr:from>
    <xdr:to>
      <xdr:col>102</xdr:col>
      <xdr:colOff>165100</xdr:colOff>
      <xdr:row>38</xdr:row>
      <xdr:rowOff>60335</xdr:rowOff>
    </xdr:to>
    <xdr:sp macro="" textlink="">
      <xdr:nvSpPr>
        <xdr:cNvPr id="763" name="楕円 762"/>
        <xdr:cNvSpPr/>
      </xdr:nvSpPr>
      <xdr:spPr>
        <a:xfrm>
          <a:off x="19494500" y="64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76862</xdr:rowOff>
    </xdr:from>
    <xdr:ext cx="469744" cy="259045"/>
    <xdr:sp macro="" textlink="">
      <xdr:nvSpPr>
        <xdr:cNvPr id="764" name="テキスト ボックス 763"/>
        <xdr:cNvSpPr txBox="1"/>
      </xdr:nvSpPr>
      <xdr:spPr>
        <a:xfrm>
          <a:off x="19310428" y="624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547,494</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a:t>
          </a:r>
          <a:r>
            <a:rPr kumimoji="1" lang="ja-JP" altLang="ja-JP" sz="1100">
              <a:solidFill>
                <a:schemeClr val="dk1"/>
              </a:solidFill>
              <a:effectLst/>
              <a:latin typeface="+mn-lt"/>
              <a:ea typeface="+mn-ea"/>
              <a:cs typeface="+mn-cs"/>
            </a:rPr>
            <a:t>度と比較すると</a:t>
          </a:r>
          <a:r>
            <a:rPr kumimoji="1" lang="en-US" altLang="ja-JP" sz="1100">
              <a:solidFill>
                <a:schemeClr val="dk1"/>
              </a:solidFill>
              <a:effectLst/>
              <a:latin typeface="+mn-lt"/>
              <a:ea typeface="+mn-ea"/>
              <a:cs typeface="+mn-cs"/>
            </a:rPr>
            <a:t>249,285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している。総務費のうち</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ふるさと納税業務に要する経費の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250,899</a:t>
          </a:r>
          <a:r>
            <a:rPr kumimoji="1" lang="ja-JP" altLang="ja-JP" sz="1100">
              <a:solidFill>
                <a:schemeClr val="dk1"/>
              </a:solidFill>
              <a:effectLst/>
              <a:latin typeface="+mn-lt"/>
              <a:ea typeface="+mn-ea"/>
              <a:cs typeface="+mn-cs"/>
            </a:rPr>
            <a:t>円となっており前年度と比較すると</a:t>
          </a:r>
          <a:r>
            <a:rPr kumimoji="1" lang="en-US" altLang="ja-JP" sz="1100">
              <a:solidFill>
                <a:schemeClr val="dk1"/>
              </a:solidFill>
              <a:effectLst/>
              <a:latin typeface="+mn-lt"/>
              <a:ea typeface="+mn-ea"/>
              <a:cs typeface="+mn-cs"/>
            </a:rPr>
            <a:t>44,428</a:t>
          </a:r>
          <a:r>
            <a:rPr kumimoji="1" lang="ja-JP" altLang="ja-JP" sz="1100">
              <a:solidFill>
                <a:schemeClr val="dk1"/>
              </a:solidFill>
              <a:effectLst/>
              <a:latin typeface="+mn-lt"/>
              <a:ea typeface="+mn-ea"/>
              <a:cs typeface="+mn-cs"/>
            </a:rPr>
            <a:t>円増加しているが、</a:t>
          </a:r>
          <a:r>
            <a:rPr kumimoji="1" lang="ja-JP" altLang="en-US" sz="1100">
              <a:solidFill>
                <a:schemeClr val="dk1"/>
              </a:solidFill>
              <a:effectLst/>
              <a:latin typeface="+mn-lt"/>
              <a:ea typeface="+mn-ea"/>
              <a:cs typeface="+mn-cs"/>
            </a:rPr>
            <a:t>主にケアハウス（軽費老人ホーム）施設の長寿命化事業を行ったことが要因となっている。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74,421</a:t>
          </a:r>
          <a:r>
            <a:rPr kumimoji="1" lang="ja-JP" altLang="ja-JP" sz="1100">
              <a:solidFill>
                <a:schemeClr val="dk1"/>
              </a:solidFill>
              <a:effectLst/>
              <a:latin typeface="+mn-lt"/>
              <a:ea typeface="+mn-ea"/>
              <a:cs typeface="+mn-cs"/>
            </a:rPr>
            <a:t>円となっており、前年度と比較すると</a:t>
          </a:r>
          <a:r>
            <a:rPr kumimoji="1" lang="en-US" altLang="ja-JP" sz="1100">
              <a:solidFill>
                <a:schemeClr val="dk1"/>
              </a:solidFill>
              <a:effectLst/>
              <a:latin typeface="+mn-lt"/>
              <a:ea typeface="+mn-ea"/>
              <a:cs typeface="+mn-cs"/>
            </a:rPr>
            <a:t>48,335</a:t>
          </a:r>
          <a:r>
            <a:rPr kumimoji="1" lang="ja-JP" altLang="ja-JP" sz="1100">
              <a:solidFill>
                <a:schemeClr val="dk1"/>
              </a:solidFill>
              <a:effectLst/>
              <a:latin typeface="+mn-lt"/>
              <a:ea typeface="+mn-ea"/>
              <a:cs typeface="+mn-cs"/>
            </a:rPr>
            <a:t>円増加している。これは、</a:t>
          </a:r>
          <a:r>
            <a:rPr kumimoji="1" lang="ja-JP" altLang="en-US" sz="1100">
              <a:solidFill>
                <a:schemeClr val="dk1"/>
              </a:solidFill>
              <a:effectLst/>
              <a:latin typeface="+mn-lt"/>
              <a:ea typeface="+mn-ea"/>
              <a:cs typeface="+mn-cs"/>
            </a:rPr>
            <a:t>主に観光施設長寿命化を図るため、サンビレッジ曽爾キャンプ場の修繕工事を行った</a:t>
          </a:r>
          <a:r>
            <a:rPr kumimoji="1" lang="ja-JP" altLang="ja-JP" sz="1100">
              <a:solidFill>
                <a:schemeClr val="dk1"/>
              </a:solidFill>
              <a:effectLst/>
              <a:latin typeface="+mn-lt"/>
              <a:ea typeface="+mn-ea"/>
              <a:cs typeface="+mn-cs"/>
            </a:rPr>
            <a:t>したこと</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大幅な増加となっている。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災害復旧費は、大型台風到来により村内各所で激甚災害となり、前年度比較で</a:t>
          </a:r>
          <a:r>
            <a:rPr kumimoji="1" lang="en-US" altLang="ja-JP" sz="1100">
              <a:solidFill>
                <a:schemeClr val="dk1"/>
              </a:solidFill>
              <a:effectLst/>
              <a:latin typeface="+mn-lt"/>
              <a:ea typeface="+mn-ea"/>
              <a:cs typeface="+mn-cs"/>
            </a:rPr>
            <a:t>38,472</a:t>
          </a:r>
          <a:r>
            <a:rPr kumimoji="1" lang="ja-JP" altLang="en-US" sz="1100">
              <a:solidFill>
                <a:schemeClr val="dk1"/>
              </a:solidFill>
              <a:effectLst/>
              <a:latin typeface="+mn-lt"/>
              <a:ea typeface="+mn-ea"/>
              <a:cs typeface="+mn-cs"/>
            </a:rPr>
            <a:t>円の大幅な増加となった。</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未曽有の自然災害により</a:t>
          </a:r>
          <a:r>
            <a:rPr lang="ja-JP" altLang="ja-JP" sz="1100" b="0" i="0" baseline="0">
              <a:solidFill>
                <a:schemeClr val="dk1"/>
              </a:solidFill>
              <a:effectLst/>
              <a:latin typeface="+mn-lt"/>
              <a:ea typeface="+mn-ea"/>
              <a:cs typeface="+mn-cs"/>
            </a:rPr>
            <a:t>財源確保</a:t>
          </a:r>
          <a:r>
            <a:rPr lang="ja-JP" altLang="en-US" sz="1100" b="0" i="0" baseline="0">
              <a:solidFill>
                <a:schemeClr val="dk1"/>
              </a:solidFill>
              <a:effectLst/>
              <a:latin typeface="+mn-lt"/>
              <a:ea typeface="+mn-ea"/>
              <a:cs typeface="+mn-cs"/>
            </a:rPr>
            <a:t>が困難となったため、基金の</a:t>
          </a:r>
          <a:r>
            <a:rPr lang="ja-JP" altLang="ja-JP" sz="1100" b="0" i="0" baseline="0">
              <a:solidFill>
                <a:schemeClr val="dk1"/>
              </a:solidFill>
              <a:effectLst/>
              <a:latin typeface="+mn-lt"/>
              <a:ea typeface="+mn-ea"/>
              <a:cs typeface="+mn-cs"/>
            </a:rPr>
            <a:t>取崩</a:t>
          </a:r>
          <a:r>
            <a:rPr lang="ja-JP" altLang="en-US" sz="1100" b="0" i="0" baseline="0">
              <a:solidFill>
                <a:schemeClr val="dk1"/>
              </a:solidFill>
              <a:effectLst/>
              <a:latin typeface="+mn-lt"/>
              <a:ea typeface="+mn-ea"/>
              <a:cs typeface="+mn-cs"/>
            </a:rPr>
            <a:t>しを行った。</a:t>
          </a:r>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実質収支額は、平成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年度以降、複数の公共施設で順次長寿命化事業を行う予定であり、その財源を確保するための剰余金を基金に積み立てたため、前年度と</a:t>
          </a:r>
          <a:r>
            <a:rPr lang="ja-JP" altLang="en-US" sz="1100" b="0" i="0" baseline="0">
              <a:solidFill>
                <a:schemeClr val="dk1"/>
              </a:solidFill>
              <a:effectLst/>
              <a:latin typeface="+mn-lt"/>
              <a:ea typeface="+mn-ea"/>
              <a:cs typeface="+mn-cs"/>
            </a:rPr>
            <a:t>同水準となった。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　実質単年度収支は、累積した剰余金を活用し、公共施設長寿命化事業に係る後年度財源を確保するための基金積立により赤字となった。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連結決算の不安材料は、住宅新築資金等貸付事業特別会計である。この事業にかかる起債償還は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年度末に完了するが、貸付金元利収入に多額の滞納があるため歳入確保に努めなければならない。また、直営診療施設については、</a:t>
          </a:r>
          <a:r>
            <a:rPr kumimoji="1" lang="ja-JP" altLang="en-US" sz="1100">
              <a:solidFill>
                <a:schemeClr val="dk1"/>
              </a:solidFill>
              <a:effectLst/>
              <a:latin typeface="+mn-lt"/>
              <a:ea typeface="+mn-ea"/>
              <a:cs typeface="+mn-cs"/>
            </a:rPr>
            <a:t>経営努力するも再度</a:t>
          </a:r>
          <a:r>
            <a:rPr kumimoji="1" lang="ja-JP" altLang="ja-JP" sz="1100">
              <a:solidFill>
                <a:schemeClr val="dk1"/>
              </a:solidFill>
              <a:effectLst/>
              <a:latin typeface="+mn-lt"/>
              <a:ea typeface="+mn-ea"/>
              <a:cs typeface="+mn-cs"/>
            </a:rPr>
            <a:t>赤字</a:t>
          </a:r>
          <a:r>
            <a:rPr kumimoji="1" lang="ja-JP" altLang="en-US" sz="1100">
              <a:solidFill>
                <a:schemeClr val="dk1"/>
              </a:solidFill>
              <a:effectLst/>
              <a:latin typeface="+mn-lt"/>
              <a:ea typeface="+mn-ea"/>
              <a:cs typeface="+mn-cs"/>
            </a:rPr>
            <a:t>が発生することとなった。今後についても、人件費や</a:t>
          </a:r>
          <a:r>
            <a:rPr kumimoji="1" lang="ja-JP" altLang="ja-JP" sz="1100">
              <a:solidFill>
                <a:schemeClr val="dk1"/>
              </a:solidFill>
              <a:effectLst/>
              <a:latin typeface="+mn-lt"/>
              <a:ea typeface="+mn-ea"/>
              <a:cs typeface="+mn-cs"/>
            </a:rPr>
            <a:t>高額な医療機器等の購入</a:t>
          </a:r>
          <a:r>
            <a:rPr kumimoji="1" lang="ja-JP" altLang="en-US" sz="1100">
              <a:solidFill>
                <a:schemeClr val="dk1"/>
              </a:solidFill>
              <a:effectLst/>
              <a:latin typeface="+mn-lt"/>
              <a:ea typeface="+mn-ea"/>
              <a:cs typeface="+mn-cs"/>
            </a:rPr>
            <a:t>などの</a:t>
          </a:r>
          <a:r>
            <a:rPr kumimoji="1" lang="ja-JP" altLang="ja-JP" sz="1100">
              <a:solidFill>
                <a:schemeClr val="dk1"/>
              </a:solidFill>
              <a:effectLst/>
              <a:latin typeface="+mn-lt"/>
              <a:ea typeface="+mn-ea"/>
              <a:cs typeface="+mn-cs"/>
            </a:rPr>
            <a:t>地方債の償還</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計上的に</a:t>
          </a:r>
          <a:r>
            <a:rPr kumimoji="1" lang="ja-JP" altLang="ja-JP" sz="1100">
              <a:solidFill>
                <a:schemeClr val="dk1"/>
              </a:solidFill>
              <a:effectLst/>
              <a:latin typeface="+mn-lt"/>
              <a:ea typeface="+mn-ea"/>
              <a:cs typeface="+mn-cs"/>
            </a:rPr>
            <a:t>発生するので、引き続き経営の健全化に努めなければならない。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2491811</v>
      </c>
      <c r="BO4" s="423"/>
      <c r="BP4" s="423"/>
      <c r="BQ4" s="423"/>
      <c r="BR4" s="423"/>
      <c r="BS4" s="423"/>
      <c r="BT4" s="423"/>
      <c r="BU4" s="424"/>
      <c r="BV4" s="422">
        <v>2697534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3.5</v>
      </c>
      <c r="CU4" s="604"/>
      <c r="CV4" s="604"/>
      <c r="CW4" s="604"/>
      <c r="CX4" s="604"/>
      <c r="CY4" s="604"/>
      <c r="CZ4" s="604"/>
      <c r="DA4" s="605"/>
      <c r="DB4" s="603">
        <v>3.8</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2435928</v>
      </c>
      <c r="BO5" s="428"/>
      <c r="BP5" s="428"/>
      <c r="BQ5" s="428"/>
      <c r="BR5" s="428"/>
      <c r="BS5" s="428"/>
      <c r="BT5" s="428"/>
      <c r="BU5" s="429"/>
      <c r="BV5" s="427">
        <v>2648342</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87.9</v>
      </c>
      <c r="CU5" s="398"/>
      <c r="CV5" s="398"/>
      <c r="CW5" s="398"/>
      <c r="CX5" s="398"/>
      <c r="CY5" s="398"/>
      <c r="CZ5" s="398"/>
      <c r="DA5" s="399"/>
      <c r="DB5" s="397">
        <v>82.6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55883</v>
      </c>
      <c r="BO6" s="428"/>
      <c r="BP6" s="428"/>
      <c r="BQ6" s="428"/>
      <c r="BR6" s="428"/>
      <c r="BS6" s="428"/>
      <c r="BT6" s="428"/>
      <c r="BU6" s="429"/>
      <c r="BV6" s="427">
        <v>49192</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91.3</v>
      </c>
      <c r="CU6" s="578"/>
      <c r="CV6" s="578"/>
      <c r="CW6" s="578"/>
      <c r="CX6" s="578"/>
      <c r="CY6" s="578"/>
      <c r="CZ6" s="578"/>
      <c r="DA6" s="579"/>
      <c r="DB6" s="577">
        <v>85.9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16331</v>
      </c>
      <c r="BO7" s="428"/>
      <c r="BP7" s="428"/>
      <c r="BQ7" s="428"/>
      <c r="BR7" s="428"/>
      <c r="BS7" s="428"/>
      <c r="BT7" s="428"/>
      <c r="BU7" s="429"/>
      <c r="BV7" s="427">
        <v>3642</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1130658</v>
      </c>
      <c r="CU7" s="428"/>
      <c r="CV7" s="428"/>
      <c r="CW7" s="428"/>
      <c r="CX7" s="428"/>
      <c r="CY7" s="428"/>
      <c r="CZ7" s="428"/>
      <c r="DA7" s="429"/>
      <c r="DB7" s="427">
        <v>1213048</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39552</v>
      </c>
      <c r="BO8" s="428"/>
      <c r="BP8" s="428"/>
      <c r="BQ8" s="428"/>
      <c r="BR8" s="428"/>
      <c r="BS8" s="428"/>
      <c r="BT8" s="428"/>
      <c r="BU8" s="429"/>
      <c r="BV8" s="427">
        <v>45550</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0.13</v>
      </c>
      <c r="CU8" s="541"/>
      <c r="CV8" s="541"/>
      <c r="CW8" s="541"/>
      <c r="CX8" s="541"/>
      <c r="CY8" s="541"/>
      <c r="CZ8" s="541"/>
      <c r="DA8" s="542"/>
      <c r="DB8" s="540">
        <v>0.12</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1549</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-5998</v>
      </c>
      <c r="BO9" s="428"/>
      <c r="BP9" s="428"/>
      <c r="BQ9" s="428"/>
      <c r="BR9" s="428"/>
      <c r="BS9" s="428"/>
      <c r="BT9" s="428"/>
      <c r="BU9" s="429"/>
      <c r="BV9" s="427">
        <v>-60336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19.3</v>
      </c>
      <c r="CU9" s="398"/>
      <c r="CV9" s="398"/>
      <c r="CW9" s="398"/>
      <c r="CX9" s="398"/>
      <c r="CY9" s="398"/>
      <c r="CZ9" s="398"/>
      <c r="DA9" s="399"/>
      <c r="DB9" s="397">
        <v>15.6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1895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109</v>
      </c>
      <c r="AV10" s="485"/>
      <c r="AW10" s="485"/>
      <c r="AX10" s="485"/>
      <c r="AY10" s="407" t="s">
        <v>120</v>
      </c>
      <c r="AZ10" s="408"/>
      <c r="BA10" s="408"/>
      <c r="BB10" s="408"/>
      <c r="BC10" s="408"/>
      <c r="BD10" s="408"/>
      <c r="BE10" s="408"/>
      <c r="BF10" s="408"/>
      <c r="BG10" s="408"/>
      <c r="BH10" s="408"/>
      <c r="BI10" s="408"/>
      <c r="BJ10" s="408"/>
      <c r="BK10" s="408"/>
      <c r="BL10" s="408"/>
      <c r="BM10" s="409"/>
      <c r="BN10" s="427">
        <v>56</v>
      </c>
      <c r="BO10" s="428"/>
      <c r="BP10" s="428"/>
      <c r="BQ10" s="428"/>
      <c r="BR10" s="428"/>
      <c r="BS10" s="428"/>
      <c r="BT10" s="428"/>
      <c r="BU10" s="429"/>
      <c r="BV10" s="427">
        <v>234</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109</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1461</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105</v>
      </c>
      <c r="AV12" s="485"/>
      <c r="AW12" s="485"/>
      <c r="AX12" s="485"/>
      <c r="AY12" s="407" t="s">
        <v>133</v>
      </c>
      <c r="AZ12" s="408"/>
      <c r="BA12" s="408"/>
      <c r="BB12" s="408"/>
      <c r="BC12" s="408"/>
      <c r="BD12" s="408"/>
      <c r="BE12" s="408"/>
      <c r="BF12" s="408"/>
      <c r="BG12" s="408"/>
      <c r="BH12" s="408"/>
      <c r="BI12" s="408"/>
      <c r="BJ12" s="408"/>
      <c r="BK12" s="408"/>
      <c r="BL12" s="408"/>
      <c r="BM12" s="409"/>
      <c r="BN12" s="427">
        <v>73500</v>
      </c>
      <c r="BO12" s="428"/>
      <c r="BP12" s="428"/>
      <c r="BQ12" s="428"/>
      <c r="BR12" s="428"/>
      <c r="BS12" s="428"/>
      <c r="BT12" s="428"/>
      <c r="BU12" s="429"/>
      <c r="BV12" s="427">
        <v>0</v>
      </c>
      <c r="BW12" s="428"/>
      <c r="BX12" s="428"/>
      <c r="BY12" s="428"/>
      <c r="BZ12" s="428"/>
      <c r="CA12" s="428"/>
      <c r="CB12" s="428"/>
      <c r="CC12" s="429"/>
      <c r="CD12" s="436" t="s">
        <v>134</v>
      </c>
      <c r="CE12" s="437"/>
      <c r="CF12" s="437"/>
      <c r="CG12" s="437"/>
      <c r="CH12" s="437"/>
      <c r="CI12" s="437"/>
      <c r="CJ12" s="437"/>
      <c r="CK12" s="437"/>
      <c r="CL12" s="437"/>
      <c r="CM12" s="437"/>
      <c r="CN12" s="437"/>
      <c r="CO12" s="437"/>
      <c r="CP12" s="437"/>
      <c r="CQ12" s="437"/>
      <c r="CR12" s="437"/>
      <c r="CS12" s="438"/>
      <c r="CT12" s="540" t="s">
        <v>135</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1447</v>
      </c>
      <c r="S13" s="531"/>
      <c r="T13" s="531"/>
      <c r="U13" s="531"/>
      <c r="V13" s="532"/>
      <c r="W13" s="518" t="s">
        <v>137</v>
      </c>
      <c r="X13" s="440"/>
      <c r="Y13" s="440"/>
      <c r="Z13" s="440"/>
      <c r="AA13" s="440"/>
      <c r="AB13" s="441"/>
      <c r="AC13" s="403">
        <v>140</v>
      </c>
      <c r="AD13" s="404"/>
      <c r="AE13" s="404"/>
      <c r="AF13" s="404"/>
      <c r="AG13" s="405"/>
      <c r="AH13" s="403">
        <v>152</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-79442</v>
      </c>
      <c r="BO13" s="428"/>
      <c r="BP13" s="428"/>
      <c r="BQ13" s="428"/>
      <c r="BR13" s="428"/>
      <c r="BS13" s="428"/>
      <c r="BT13" s="428"/>
      <c r="BU13" s="429"/>
      <c r="BV13" s="427">
        <v>-60102</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4.3</v>
      </c>
      <c r="CU13" s="398"/>
      <c r="CV13" s="398"/>
      <c r="CW13" s="398"/>
      <c r="CX13" s="398"/>
      <c r="CY13" s="398"/>
      <c r="CZ13" s="398"/>
      <c r="DA13" s="399"/>
      <c r="DB13" s="397">
        <v>0.4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1511</v>
      </c>
      <c r="S14" s="531"/>
      <c r="T14" s="531"/>
      <c r="U14" s="531"/>
      <c r="V14" s="532"/>
      <c r="W14" s="533"/>
      <c r="X14" s="443"/>
      <c r="Y14" s="443"/>
      <c r="Z14" s="443"/>
      <c r="AA14" s="443"/>
      <c r="AB14" s="444"/>
      <c r="AC14" s="523">
        <v>18.899999999999999</v>
      </c>
      <c r="AD14" s="524"/>
      <c r="AE14" s="524"/>
      <c r="AF14" s="524"/>
      <c r="AG14" s="525"/>
      <c r="AH14" s="523">
        <v>17.5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1497</v>
      </c>
      <c r="S15" s="531"/>
      <c r="T15" s="531"/>
      <c r="U15" s="531"/>
      <c r="V15" s="532"/>
      <c r="W15" s="518" t="s">
        <v>145</v>
      </c>
      <c r="X15" s="440"/>
      <c r="Y15" s="440"/>
      <c r="Z15" s="440"/>
      <c r="AA15" s="440"/>
      <c r="AB15" s="441"/>
      <c r="AC15" s="403">
        <v>160</v>
      </c>
      <c r="AD15" s="404"/>
      <c r="AE15" s="404"/>
      <c r="AF15" s="404"/>
      <c r="AG15" s="405"/>
      <c r="AH15" s="403">
        <v>212</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140812</v>
      </c>
      <c r="BO15" s="423"/>
      <c r="BP15" s="423"/>
      <c r="BQ15" s="423"/>
      <c r="BR15" s="423"/>
      <c r="BS15" s="423"/>
      <c r="BT15" s="423"/>
      <c r="BU15" s="424"/>
      <c r="BV15" s="422">
        <v>142228</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21.7</v>
      </c>
      <c r="AD16" s="524"/>
      <c r="AE16" s="524"/>
      <c r="AF16" s="524"/>
      <c r="AG16" s="525"/>
      <c r="AH16" s="523">
        <v>24.4</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1084140</v>
      </c>
      <c r="BO16" s="428"/>
      <c r="BP16" s="428"/>
      <c r="BQ16" s="428"/>
      <c r="BR16" s="428"/>
      <c r="BS16" s="428"/>
      <c r="BT16" s="428"/>
      <c r="BU16" s="429"/>
      <c r="BV16" s="427">
        <v>1135159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149</v>
      </c>
      <c r="S17" s="516"/>
      <c r="T17" s="516"/>
      <c r="U17" s="516"/>
      <c r="V17" s="517"/>
      <c r="W17" s="518" t="s">
        <v>152</v>
      </c>
      <c r="X17" s="440"/>
      <c r="Y17" s="440"/>
      <c r="Z17" s="440"/>
      <c r="AA17" s="440"/>
      <c r="AB17" s="441"/>
      <c r="AC17" s="403">
        <v>439</v>
      </c>
      <c r="AD17" s="404"/>
      <c r="AE17" s="404"/>
      <c r="AF17" s="404"/>
      <c r="AG17" s="405"/>
      <c r="AH17" s="403">
        <v>505</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172247</v>
      </c>
      <c r="BO17" s="428"/>
      <c r="BP17" s="428"/>
      <c r="BQ17" s="428"/>
      <c r="BR17" s="428"/>
      <c r="BS17" s="428"/>
      <c r="BT17" s="428"/>
      <c r="BU17" s="429"/>
      <c r="BV17" s="427">
        <v>175019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47.76</v>
      </c>
      <c r="M18" s="492"/>
      <c r="N18" s="492"/>
      <c r="O18" s="492"/>
      <c r="P18" s="492"/>
      <c r="Q18" s="492"/>
      <c r="R18" s="493"/>
      <c r="S18" s="493"/>
      <c r="T18" s="493"/>
      <c r="U18" s="493"/>
      <c r="V18" s="494"/>
      <c r="W18" s="508"/>
      <c r="X18" s="509"/>
      <c r="Y18" s="509"/>
      <c r="Z18" s="509"/>
      <c r="AA18" s="509"/>
      <c r="AB18" s="519"/>
      <c r="AC18" s="391">
        <v>59.4</v>
      </c>
      <c r="AD18" s="392"/>
      <c r="AE18" s="392"/>
      <c r="AF18" s="392"/>
      <c r="AG18" s="495"/>
      <c r="AH18" s="391">
        <v>58.1</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1001846</v>
      </c>
      <c r="BO18" s="428"/>
      <c r="BP18" s="428"/>
      <c r="BQ18" s="428"/>
      <c r="BR18" s="428"/>
      <c r="BS18" s="428"/>
      <c r="BT18" s="428"/>
      <c r="BU18" s="429"/>
      <c r="BV18" s="427">
        <v>1006194</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32</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1526020</v>
      </c>
      <c r="BO19" s="428"/>
      <c r="BP19" s="428"/>
      <c r="BQ19" s="428"/>
      <c r="BR19" s="428"/>
      <c r="BS19" s="428"/>
      <c r="BT19" s="428"/>
      <c r="BU19" s="429"/>
      <c r="BV19" s="427">
        <v>1553693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622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2023429</v>
      </c>
      <c r="BO23" s="428"/>
      <c r="BP23" s="428"/>
      <c r="BQ23" s="428"/>
      <c r="BR23" s="428"/>
      <c r="BS23" s="428"/>
      <c r="BT23" s="428"/>
      <c r="BU23" s="429"/>
      <c r="BV23" s="427">
        <v>2086130</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6120</v>
      </c>
      <c r="R24" s="404"/>
      <c r="S24" s="404"/>
      <c r="T24" s="404"/>
      <c r="U24" s="404"/>
      <c r="V24" s="405"/>
      <c r="W24" s="469"/>
      <c r="X24" s="460"/>
      <c r="Y24" s="461"/>
      <c r="Z24" s="400" t="s">
        <v>168</v>
      </c>
      <c r="AA24" s="401"/>
      <c r="AB24" s="401"/>
      <c r="AC24" s="401"/>
      <c r="AD24" s="401"/>
      <c r="AE24" s="401"/>
      <c r="AF24" s="401"/>
      <c r="AG24" s="402"/>
      <c r="AH24" s="403">
        <v>40</v>
      </c>
      <c r="AI24" s="404"/>
      <c r="AJ24" s="404"/>
      <c r="AK24" s="404"/>
      <c r="AL24" s="405"/>
      <c r="AM24" s="403">
        <v>111240</v>
      </c>
      <c r="AN24" s="404"/>
      <c r="AO24" s="404"/>
      <c r="AP24" s="404"/>
      <c r="AQ24" s="404"/>
      <c r="AR24" s="405"/>
      <c r="AS24" s="403">
        <v>2781</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1714413</v>
      </c>
      <c r="BO24" s="428"/>
      <c r="BP24" s="428"/>
      <c r="BQ24" s="428"/>
      <c r="BR24" s="428"/>
      <c r="BS24" s="428"/>
      <c r="BT24" s="428"/>
      <c r="BU24" s="429"/>
      <c r="BV24" s="427">
        <v>1743204</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5220</v>
      </c>
      <c r="R25" s="404"/>
      <c r="S25" s="404"/>
      <c r="T25" s="404"/>
      <c r="U25" s="404"/>
      <c r="V25" s="405"/>
      <c r="W25" s="469"/>
      <c r="X25" s="460"/>
      <c r="Y25" s="461"/>
      <c r="Z25" s="400" t="s">
        <v>171</v>
      </c>
      <c r="AA25" s="401"/>
      <c r="AB25" s="401"/>
      <c r="AC25" s="401"/>
      <c r="AD25" s="401"/>
      <c r="AE25" s="401"/>
      <c r="AF25" s="401"/>
      <c r="AG25" s="402"/>
      <c r="AH25" s="403" t="s">
        <v>172</v>
      </c>
      <c r="AI25" s="404"/>
      <c r="AJ25" s="404"/>
      <c r="AK25" s="404"/>
      <c r="AL25" s="405"/>
      <c r="AM25" s="403" t="s">
        <v>173</v>
      </c>
      <c r="AN25" s="404"/>
      <c r="AO25" s="404"/>
      <c r="AP25" s="404"/>
      <c r="AQ25" s="404"/>
      <c r="AR25" s="405"/>
      <c r="AS25" s="403" t="s">
        <v>127</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29161</v>
      </c>
      <c r="BO25" s="423"/>
      <c r="BP25" s="423"/>
      <c r="BQ25" s="423"/>
      <c r="BR25" s="423"/>
      <c r="BS25" s="423"/>
      <c r="BT25" s="423"/>
      <c r="BU25" s="424"/>
      <c r="BV25" s="422">
        <v>34534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4320</v>
      </c>
      <c r="R26" s="404"/>
      <c r="S26" s="404"/>
      <c r="T26" s="404"/>
      <c r="U26" s="404"/>
      <c r="V26" s="405"/>
      <c r="W26" s="469"/>
      <c r="X26" s="460"/>
      <c r="Y26" s="461"/>
      <c r="Z26" s="400" t="s">
        <v>176</v>
      </c>
      <c r="AA26" s="482"/>
      <c r="AB26" s="482"/>
      <c r="AC26" s="482"/>
      <c r="AD26" s="482"/>
      <c r="AE26" s="482"/>
      <c r="AF26" s="482"/>
      <c r="AG26" s="483"/>
      <c r="AH26" s="403">
        <v>1</v>
      </c>
      <c r="AI26" s="404"/>
      <c r="AJ26" s="404"/>
      <c r="AK26" s="404"/>
      <c r="AL26" s="405"/>
      <c r="AM26" s="403" t="s">
        <v>177</v>
      </c>
      <c r="AN26" s="404"/>
      <c r="AO26" s="404"/>
      <c r="AP26" s="404"/>
      <c r="AQ26" s="404"/>
      <c r="AR26" s="405"/>
      <c r="AS26" s="403" t="s">
        <v>178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172</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2100</v>
      </c>
      <c r="R27" s="404"/>
      <c r="S27" s="404"/>
      <c r="T27" s="404"/>
      <c r="U27" s="404"/>
      <c r="V27" s="405"/>
      <c r="W27" s="469"/>
      <c r="X27" s="460"/>
      <c r="Y27" s="461"/>
      <c r="Z27" s="400" t="s">
        <v>181</v>
      </c>
      <c r="AA27" s="401"/>
      <c r="AB27" s="401"/>
      <c r="AC27" s="401"/>
      <c r="AD27" s="401"/>
      <c r="AE27" s="401"/>
      <c r="AF27" s="401"/>
      <c r="AG27" s="402"/>
      <c r="AH27" s="403" t="s">
        <v>172</v>
      </c>
      <c r="AI27" s="404"/>
      <c r="AJ27" s="404"/>
      <c r="AK27" s="404"/>
      <c r="AL27" s="405"/>
      <c r="AM27" s="403" t="s">
        <v>127</v>
      </c>
      <c r="AN27" s="404"/>
      <c r="AO27" s="404"/>
      <c r="AP27" s="404"/>
      <c r="AQ27" s="404"/>
      <c r="AR27" s="405"/>
      <c r="AS27" s="403" t="s">
        <v>172</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135</v>
      </c>
      <c r="BO27" s="431"/>
      <c r="BP27" s="431"/>
      <c r="BQ27" s="431"/>
      <c r="BR27" s="431"/>
      <c r="BS27" s="431"/>
      <c r="BT27" s="431"/>
      <c r="BU27" s="432"/>
      <c r="BV27" s="430" t="s">
        <v>127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1660</v>
      </c>
      <c r="R28" s="404"/>
      <c r="S28" s="404"/>
      <c r="T28" s="404"/>
      <c r="U28" s="404"/>
      <c r="V28" s="405"/>
      <c r="W28" s="469"/>
      <c r="X28" s="460"/>
      <c r="Y28" s="461"/>
      <c r="Z28" s="400" t="s">
        <v>184</v>
      </c>
      <c r="AA28" s="401"/>
      <c r="AB28" s="401"/>
      <c r="AC28" s="401"/>
      <c r="AD28" s="401"/>
      <c r="AE28" s="401"/>
      <c r="AF28" s="401"/>
      <c r="AG28" s="402"/>
      <c r="AH28" s="403" t="s">
        <v>173</v>
      </c>
      <c r="AI28" s="404"/>
      <c r="AJ28" s="404"/>
      <c r="AK28" s="404"/>
      <c r="AL28" s="405"/>
      <c r="AM28" s="403" t="s">
        <v>127</v>
      </c>
      <c r="AN28" s="404"/>
      <c r="AO28" s="404"/>
      <c r="AP28" s="404"/>
      <c r="AQ28" s="404"/>
      <c r="AR28" s="405"/>
      <c r="AS28" s="403" t="s">
        <v>172</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854257</v>
      </c>
      <c r="BO28" s="423"/>
      <c r="BP28" s="423"/>
      <c r="BQ28" s="423"/>
      <c r="BR28" s="423"/>
      <c r="BS28" s="423"/>
      <c r="BT28" s="423"/>
      <c r="BU28" s="424"/>
      <c r="BV28" s="422">
        <v>927701</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6</v>
      </c>
      <c r="M29" s="404"/>
      <c r="N29" s="404"/>
      <c r="O29" s="404"/>
      <c r="P29" s="405"/>
      <c r="Q29" s="403">
        <v>1580</v>
      </c>
      <c r="R29" s="404"/>
      <c r="S29" s="404"/>
      <c r="T29" s="404"/>
      <c r="U29" s="404"/>
      <c r="V29" s="405"/>
      <c r="W29" s="470"/>
      <c r="X29" s="471"/>
      <c r="Y29" s="472"/>
      <c r="Z29" s="400" t="s">
        <v>187</v>
      </c>
      <c r="AA29" s="401"/>
      <c r="AB29" s="401"/>
      <c r="AC29" s="401"/>
      <c r="AD29" s="401"/>
      <c r="AE29" s="401"/>
      <c r="AF29" s="401"/>
      <c r="AG29" s="402"/>
      <c r="AH29" s="403">
        <v>40</v>
      </c>
      <c r="AI29" s="404"/>
      <c r="AJ29" s="404"/>
      <c r="AK29" s="404"/>
      <c r="AL29" s="405"/>
      <c r="AM29" s="403">
        <v>111240</v>
      </c>
      <c r="AN29" s="404"/>
      <c r="AO29" s="404"/>
      <c r="AP29" s="404"/>
      <c r="AQ29" s="404"/>
      <c r="AR29" s="405"/>
      <c r="AS29" s="403">
        <v>2781</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27</v>
      </c>
      <c r="BO29" s="428"/>
      <c r="BP29" s="428"/>
      <c r="BQ29" s="428"/>
      <c r="BR29" s="428"/>
      <c r="BS29" s="428"/>
      <c r="BT29" s="428"/>
      <c r="BU29" s="429"/>
      <c r="BV29" s="427">
        <v>83103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97</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1285677</v>
      </c>
      <c r="BO30" s="431"/>
      <c r="BP30" s="431"/>
      <c r="BQ30" s="431"/>
      <c r="BR30" s="431"/>
      <c r="BS30" s="431"/>
      <c r="BT30" s="431"/>
      <c r="BU30" s="432"/>
      <c r="BV30" s="430">
        <v>1181482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198</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202</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宇陀衛生一部事務組合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曽爾村土地開発公社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国民健康保険特別会計(直診勘定）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奈良県市町村総合事務組合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介護保険特別会計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曽爾御杖行政一部事務組合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後期高齢者医療特別会計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東宇陀環境衛生組合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奈良県広域水質検査センター組合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桜井宇陀広域連合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奈良県住宅新築資金等貸付金回収管理組合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奈良県後期高齢者医療広域連合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奈良県広域消防組合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I41U1Ua3SRsi+ctcNiQW6sx+WU9SBIRJWWQ1ifS1LNjTyTjVDVD6rGo4qMMpV0SNq60/RIDak8YRclnuhrWhQ==" saltValue="ovNbA4Tqh5vrI5Y+EFC0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E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6" t="s">
        <v>549</v>
      </c>
      <c r="D34" s="1206"/>
      <c r="E34" s="1207"/>
      <c r="F34" s="32" t="s">
        <v>550</v>
      </c>
      <c r="G34" s="33" t="s">
        <v>551</v>
      </c>
      <c r="H34" s="33" t="s">
        <v>552</v>
      </c>
      <c r="I34" s="33" t="s">
        <v>553</v>
      </c>
      <c r="J34" s="34" t="s">
        <v>554</v>
      </c>
      <c r="K34" s="22"/>
      <c r="L34" s="22"/>
      <c r="M34" s="22"/>
      <c r="N34" s="22"/>
      <c r="O34" s="22"/>
      <c r="P34" s="22"/>
    </row>
    <row r="35" spans="1:16" ht="39" customHeight="1" x14ac:dyDescent="0.15">
      <c r="A35" s="22"/>
      <c r="B35" s="35"/>
      <c r="C35" s="1200" t="s">
        <v>555</v>
      </c>
      <c r="D35" s="1201"/>
      <c r="E35" s="1202"/>
      <c r="F35" s="36" t="s">
        <v>556</v>
      </c>
      <c r="G35" s="37" t="s">
        <v>557</v>
      </c>
      <c r="H35" s="37" t="s">
        <v>558</v>
      </c>
      <c r="I35" s="37">
        <v>0</v>
      </c>
      <c r="J35" s="38" t="s">
        <v>559</v>
      </c>
      <c r="K35" s="22"/>
      <c r="L35" s="22"/>
      <c r="M35" s="22"/>
      <c r="N35" s="22"/>
      <c r="O35" s="22"/>
      <c r="P35" s="22"/>
    </row>
    <row r="36" spans="1:16" ht="39" customHeight="1" x14ac:dyDescent="0.15">
      <c r="A36" s="22"/>
      <c r="B36" s="35"/>
      <c r="C36" s="1200" t="s">
        <v>560</v>
      </c>
      <c r="D36" s="1201"/>
      <c r="E36" s="1202"/>
      <c r="F36" s="36">
        <v>17.53</v>
      </c>
      <c r="G36" s="37">
        <v>15.14</v>
      </c>
      <c r="H36" s="37">
        <v>16.71</v>
      </c>
      <c r="I36" s="37">
        <v>12.68</v>
      </c>
      <c r="J36" s="38">
        <v>13.1</v>
      </c>
      <c r="K36" s="22"/>
      <c r="L36" s="22"/>
      <c r="M36" s="22"/>
      <c r="N36" s="22"/>
      <c r="O36" s="22"/>
      <c r="P36" s="22"/>
    </row>
    <row r="37" spans="1:16" ht="39" customHeight="1" x14ac:dyDescent="0.15">
      <c r="A37" s="22"/>
      <c r="B37" s="35"/>
      <c r="C37" s="1200" t="s">
        <v>561</v>
      </c>
      <c r="D37" s="1201"/>
      <c r="E37" s="1202"/>
      <c r="F37" s="36">
        <v>0.17</v>
      </c>
      <c r="G37" s="37">
        <v>0.3</v>
      </c>
      <c r="H37" s="37">
        <v>0.49</v>
      </c>
      <c r="I37" s="37">
        <v>0.19</v>
      </c>
      <c r="J37" s="38">
        <v>0.9</v>
      </c>
      <c r="K37" s="22"/>
      <c r="L37" s="22"/>
      <c r="M37" s="22"/>
      <c r="N37" s="22"/>
      <c r="O37" s="22"/>
      <c r="P37" s="22"/>
    </row>
    <row r="38" spans="1:16" ht="39" customHeight="1" x14ac:dyDescent="0.15">
      <c r="A38" s="22"/>
      <c r="B38" s="35"/>
      <c r="C38" s="1200" t="s">
        <v>562</v>
      </c>
      <c r="D38" s="1201"/>
      <c r="E38" s="1202"/>
      <c r="F38" s="36">
        <v>0.13</v>
      </c>
      <c r="G38" s="37">
        <v>0.25</v>
      </c>
      <c r="H38" s="37">
        <v>2.34</v>
      </c>
      <c r="I38" s="37">
        <v>3.33</v>
      </c>
      <c r="J38" s="38">
        <v>0.82</v>
      </c>
      <c r="K38" s="22"/>
      <c r="L38" s="22"/>
      <c r="M38" s="22"/>
      <c r="N38" s="22"/>
      <c r="O38" s="22"/>
      <c r="P38" s="22"/>
    </row>
    <row r="39" spans="1:16" ht="39" customHeight="1" x14ac:dyDescent="0.15">
      <c r="A39" s="22"/>
      <c r="B39" s="35"/>
      <c r="C39" s="1200" t="s">
        <v>563</v>
      </c>
      <c r="D39" s="1201"/>
      <c r="E39" s="1202"/>
      <c r="F39" s="36">
        <v>0.05</v>
      </c>
      <c r="G39" s="37">
        <v>0.04</v>
      </c>
      <c r="H39" s="37">
        <v>0.17</v>
      </c>
      <c r="I39" s="37">
        <v>0.08</v>
      </c>
      <c r="J39" s="38">
        <v>0.19</v>
      </c>
      <c r="K39" s="22"/>
      <c r="L39" s="22"/>
      <c r="M39" s="22"/>
      <c r="N39" s="22"/>
      <c r="O39" s="22"/>
      <c r="P39" s="22"/>
    </row>
    <row r="40" spans="1:16" ht="39" customHeight="1" x14ac:dyDescent="0.15">
      <c r="A40" s="22"/>
      <c r="B40" s="35"/>
      <c r="C40" s="1200" t="s">
        <v>564</v>
      </c>
      <c r="D40" s="1201"/>
      <c r="E40" s="1202"/>
      <c r="F40" s="36">
        <v>0</v>
      </c>
      <c r="G40" s="37">
        <v>0</v>
      </c>
      <c r="H40" s="37">
        <v>0</v>
      </c>
      <c r="I40" s="37">
        <v>0.02</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565</v>
      </c>
      <c r="D42" s="1201"/>
      <c r="E42" s="1202"/>
      <c r="F42" s="36" t="s">
        <v>500</v>
      </c>
      <c r="G42" s="37" t="s">
        <v>500</v>
      </c>
      <c r="H42" s="37" t="s">
        <v>500</v>
      </c>
      <c r="I42" s="37" t="s">
        <v>500</v>
      </c>
      <c r="J42" s="38" t="s">
        <v>500</v>
      </c>
      <c r="K42" s="22"/>
      <c r="L42" s="22"/>
      <c r="M42" s="22"/>
      <c r="N42" s="22"/>
      <c r="O42" s="22"/>
      <c r="P42" s="22"/>
    </row>
    <row r="43" spans="1:16" ht="39" customHeight="1" thickBot="1" x14ac:dyDescent="0.2">
      <c r="A43" s="22"/>
      <c r="B43" s="40"/>
      <c r="C43" s="1203" t="s">
        <v>566</v>
      </c>
      <c r="D43" s="1204"/>
      <c r="E43" s="1205"/>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1n2Y8hbK9HX0jEhSRZK0Y7AdSYETsvDQdtT5UShYWYwnk4b1fueVN/Q2AeSYE2gkSBijCBGD2vhjwEDBNWkLA==" saltValue="hu7XjiLIxZ70JgQ/Mt51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I1"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399</v>
      </c>
      <c r="L45" s="60">
        <v>290</v>
      </c>
      <c r="M45" s="60">
        <v>214</v>
      </c>
      <c r="N45" s="60">
        <v>244</v>
      </c>
      <c r="O45" s="61">
        <v>296</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500</v>
      </c>
      <c r="L46" s="64" t="s">
        <v>500</v>
      </c>
      <c r="M46" s="64" t="s">
        <v>500</v>
      </c>
      <c r="N46" s="64" t="s">
        <v>500</v>
      </c>
      <c r="O46" s="65" t="s">
        <v>500</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500</v>
      </c>
      <c r="L47" s="64" t="s">
        <v>500</v>
      </c>
      <c r="M47" s="64" t="s">
        <v>500</v>
      </c>
      <c r="N47" s="64" t="s">
        <v>500</v>
      </c>
      <c r="O47" s="65" t="s">
        <v>500</v>
      </c>
      <c r="P47" s="48"/>
      <c r="Q47" s="48"/>
      <c r="R47" s="48"/>
      <c r="S47" s="48"/>
      <c r="T47" s="48"/>
      <c r="U47" s="48"/>
    </row>
    <row r="48" spans="1:21" ht="30.75" customHeight="1" x14ac:dyDescent="0.15">
      <c r="A48" s="48"/>
      <c r="B48" s="1228"/>
      <c r="C48" s="1229"/>
      <c r="D48" s="62"/>
      <c r="E48" s="1210" t="s">
        <v>15</v>
      </c>
      <c r="F48" s="1210"/>
      <c r="G48" s="1210"/>
      <c r="H48" s="1210"/>
      <c r="I48" s="1210"/>
      <c r="J48" s="1211"/>
      <c r="K48" s="63">
        <v>28</v>
      </c>
      <c r="L48" s="64">
        <v>34</v>
      </c>
      <c r="M48" s="64">
        <v>29</v>
      </c>
      <c r="N48" s="64">
        <v>28</v>
      </c>
      <c r="O48" s="65">
        <v>31</v>
      </c>
      <c r="P48" s="48"/>
      <c r="Q48" s="48"/>
      <c r="R48" s="48"/>
      <c r="S48" s="48"/>
      <c r="T48" s="48"/>
      <c r="U48" s="48"/>
    </row>
    <row r="49" spans="1:21" ht="30.75" customHeight="1" x14ac:dyDescent="0.15">
      <c r="A49" s="48"/>
      <c r="B49" s="1228"/>
      <c r="C49" s="1229"/>
      <c r="D49" s="62"/>
      <c r="E49" s="1210" t="s">
        <v>16</v>
      </c>
      <c r="F49" s="1210"/>
      <c r="G49" s="1210"/>
      <c r="H49" s="1210"/>
      <c r="I49" s="1210"/>
      <c r="J49" s="1211"/>
      <c r="K49" s="63">
        <v>1</v>
      </c>
      <c r="L49" s="64">
        <v>1</v>
      </c>
      <c r="M49" s="64">
        <v>3</v>
      </c>
      <c r="N49" s="64">
        <v>4</v>
      </c>
      <c r="O49" s="65">
        <v>5</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500</v>
      </c>
      <c r="L50" s="64" t="s">
        <v>500</v>
      </c>
      <c r="M50" s="64" t="s">
        <v>500</v>
      </c>
      <c r="N50" s="64" t="s">
        <v>500</v>
      </c>
      <c r="O50" s="65" t="s">
        <v>500</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500</v>
      </c>
      <c r="L51" s="64" t="s">
        <v>500</v>
      </c>
      <c r="M51" s="64">
        <v>0</v>
      </c>
      <c r="N51" s="64">
        <v>0</v>
      </c>
      <c r="O51" s="65" t="s">
        <v>500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346</v>
      </c>
      <c r="L52" s="64">
        <v>301</v>
      </c>
      <c r="M52" s="64">
        <v>279</v>
      </c>
      <c r="N52" s="64">
        <v>251</v>
      </c>
      <c r="O52" s="65">
        <v>202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82</v>
      </c>
      <c r="L53" s="69">
        <v>24</v>
      </c>
      <c r="M53" s="69">
        <v>-33</v>
      </c>
      <c r="N53" s="69">
        <v>25</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588</v>
      </c>
      <c r="L57" s="83" t="s">
        <v>589</v>
      </c>
      <c r="M57" s="83" t="s">
        <v>590</v>
      </c>
      <c r="N57" s="83" t="s">
        <v>588</v>
      </c>
      <c r="O57" s="84" t="s">
        <v>588</v>
      </c>
    </row>
    <row r="58" spans="1:21" ht="31.5" customHeight="1" thickBot="1" x14ac:dyDescent="0.2">
      <c r="B58" s="1218"/>
      <c r="C58" s="1219"/>
      <c r="D58" s="1223" t="s">
        <v>27</v>
      </c>
      <c r="E58" s="1224"/>
      <c r="F58" s="1224"/>
      <c r="G58" s="1224"/>
      <c r="H58" s="1224"/>
      <c r="I58" s="1224"/>
      <c r="J58" s="1225"/>
      <c r="K58" s="85" t="s">
        <v>588</v>
      </c>
      <c r="L58" s="86" t="s">
        <v>591</v>
      </c>
      <c r="M58" s="86" t="s">
        <v>592</v>
      </c>
      <c r="N58" s="86" t="s">
        <v>592</v>
      </c>
      <c r="O58" s="87" t="s">
        <v>589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bOZI1zNKuKxE3WtG+akjVOfubDhRnrIJbZ2mAG2xDN77redDYviPcHjifaoM80e2pJOfw8nke/LwfEVfUEhWg==" saltValue="9iK3O49jsKKJc5bJxGNM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H16"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46" t="s">
        <v>30</v>
      </c>
      <c r="C41" s="1247"/>
      <c r="D41" s="101"/>
      <c r="E41" s="1248" t="s">
        <v>31</v>
      </c>
      <c r="F41" s="1248"/>
      <c r="G41" s="1248"/>
      <c r="H41" s="1249"/>
      <c r="I41" s="102">
        <v>2234</v>
      </c>
      <c r="J41" s="103">
        <v>2050</v>
      </c>
      <c r="K41" s="103">
        <v>2066</v>
      </c>
      <c r="L41" s="103">
        <v>2086</v>
      </c>
      <c r="M41" s="104">
        <v>2023</v>
      </c>
    </row>
    <row r="42" spans="2:13" ht="27.75" customHeight="1" x14ac:dyDescent="0.15">
      <c r="B42" s="1236"/>
      <c r="C42" s="1237"/>
      <c r="D42" s="105"/>
      <c r="E42" s="1240" t="s">
        <v>32</v>
      </c>
      <c r="F42" s="1240"/>
      <c r="G42" s="1240"/>
      <c r="H42" s="1241"/>
      <c r="I42" s="106" t="s">
        <v>500</v>
      </c>
      <c r="J42" s="107" t="s">
        <v>500</v>
      </c>
      <c r="K42" s="107" t="s">
        <v>500</v>
      </c>
      <c r="L42" s="107" t="s">
        <v>500</v>
      </c>
      <c r="M42" s="108" t="s">
        <v>500</v>
      </c>
    </row>
    <row r="43" spans="2:13" ht="27.75" customHeight="1" x14ac:dyDescent="0.15">
      <c r="B43" s="1236"/>
      <c r="C43" s="1237"/>
      <c r="D43" s="105"/>
      <c r="E43" s="1240" t="s">
        <v>33</v>
      </c>
      <c r="F43" s="1240"/>
      <c r="G43" s="1240"/>
      <c r="H43" s="1241"/>
      <c r="I43" s="106">
        <v>344</v>
      </c>
      <c r="J43" s="107">
        <v>397</v>
      </c>
      <c r="K43" s="107">
        <v>409</v>
      </c>
      <c r="L43" s="107">
        <v>307</v>
      </c>
      <c r="M43" s="108">
        <v>323</v>
      </c>
    </row>
    <row r="44" spans="2:13" ht="27.75" customHeight="1" x14ac:dyDescent="0.15">
      <c r="B44" s="1236"/>
      <c r="C44" s="1237"/>
      <c r="D44" s="105"/>
      <c r="E44" s="1240" t="s">
        <v>34</v>
      </c>
      <c r="F44" s="1240"/>
      <c r="G44" s="1240"/>
      <c r="H44" s="1241"/>
      <c r="I44" s="106">
        <v>15</v>
      </c>
      <c r="J44" s="107">
        <v>30</v>
      </c>
      <c r="K44" s="107">
        <v>36</v>
      </c>
      <c r="L44" s="107">
        <v>32</v>
      </c>
      <c r="M44" s="108">
        <v>27</v>
      </c>
    </row>
    <row r="45" spans="2:13" ht="27.75" customHeight="1" x14ac:dyDescent="0.15">
      <c r="B45" s="1236"/>
      <c r="C45" s="1237"/>
      <c r="D45" s="105"/>
      <c r="E45" s="1240" t="s">
        <v>35</v>
      </c>
      <c r="F45" s="1240"/>
      <c r="G45" s="1240"/>
      <c r="H45" s="1241"/>
      <c r="I45" s="106">
        <v>491</v>
      </c>
      <c r="J45" s="107">
        <v>491</v>
      </c>
      <c r="K45" s="107">
        <v>500</v>
      </c>
      <c r="L45" s="107">
        <v>469</v>
      </c>
      <c r="M45" s="108">
        <v>389</v>
      </c>
    </row>
    <row r="46" spans="2:13" ht="27.75" customHeight="1" x14ac:dyDescent="0.15">
      <c r="B46" s="1236"/>
      <c r="C46" s="1237"/>
      <c r="D46" s="109"/>
      <c r="E46" s="1240" t="s">
        <v>36</v>
      </c>
      <c r="F46" s="1240"/>
      <c r="G46" s="1240"/>
      <c r="H46" s="1241"/>
      <c r="I46" s="106" t="s">
        <v>500</v>
      </c>
      <c r="J46" s="107" t="s">
        <v>500</v>
      </c>
      <c r="K46" s="107" t="s">
        <v>500</v>
      </c>
      <c r="L46" s="107" t="s">
        <v>500</v>
      </c>
      <c r="M46" s="108" t="s">
        <v>500</v>
      </c>
    </row>
    <row r="47" spans="2:13" ht="27.75" customHeight="1" x14ac:dyDescent="0.15">
      <c r="B47" s="1236"/>
      <c r="C47" s="1237"/>
      <c r="D47" s="110"/>
      <c r="E47" s="1250" t="s">
        <v>37</v>
      </c>
      <c r="F47" s="1251"/>
      <c r="G47" s="1251"/>
      <c r="H47" s="1252"/>
      <c r="I47" s="106" t="s">
        <v>500</v>
      </c>
      <c r="J47" s="107" t="s">
        <v>500</v>
      </c>
      <c r="K47" s="107" t="s">
        <v>500</v>
      </c>
      <c r="L47" s="107" t="s">
        <v>500</v>
      </c>
      <c r="M47" s="108" t="s">
        <v>500</v>
      </c>
    </row>
    <row r="48" spans="2:13" ht="27.75" customHeight="1" x14ac:dyDescent="0.15">
      <c r="B48" s="1236"/>
      <c r="C48" s="1237"/>
      <c r="D48" s="105"/>
      <c r="E48" s="1240" t="s">
        <v>38</v>
      </c>
      <c r="F48" s="1240"/>
      <c r="G48" s="1240"/>
      <c r="H48" s="1241"/>
      <c r="I48" s="106" t="s">
        <v>500</v>
      </c>
      <c r="J48" s="107" t="s">
        <v>500</v>
      </c>
      <c r="K48" s="107" t="s">
        <v>500</v>
      </c>
      <c r="L48" s="107" t="s">
        <v>500</v>
      </c>
      <c r="M48" s="108" t="s">
        <v>500</v>
      </c>
    </row>
    <row r="49" spans="2:13" ht="27.75" customHeight="1" x14ac:dyDescent="0.15">
      <c r="B49" s="1238"/>
      <c r="C49" s="1239"/>
      <c r="D49" s="105"/>
      <c r="E49" s="1240" t="s">
        <v>39</v>
      </c>
      <c r="F49" s="1240"/>
      <c r="G49" s="1240"/>
      <c r="H49" s="1241"/>
      <c r="I49" s="106" t="s">
        <v>500</v>
      </c>
      <c r="J49" s="107" t="s">
        <v>500</v>
      </c>
      <c r="K49" s="107" t="s">
        <v>500</v>
      </c>
      <c r="L49" s="107" t="s">
        <v>500</v>
      </c>
      <c r="M49" s="108" t="s">
        <v>500</v>
      </c>
    </row>
    <row r="50" spans="2:13" ht="27.75" customHeight="1" x14ac:dyDescent="0.15">
      <c r="B50" s="1234" t="s">
        <v>40</v>
      </c>
      <c r="C50" s="1235"/>
      <c r="D50" s="111"/>
      <c r="E50" s="1240" t="s">
        <v>41</v>
      </c>
      <c r="F50" s="1240"/>
      <c r="G50" s="1240"/>
      <c r="H50" s="1241"/>
      <c r="I50" s="106">
        <v>1306</v>
      </c>
      <c r="J50" s="107">
        <v>1535</v>
      </c>
      <c r="K50" s="107">
        <v>1874</v>
      </c>
      <c r="L50" s="107">
        <v>2227</v>
      </c>
      <c r="M50" s="108">
        <v>2175</v>
      </c>
    </row>
    <row r="51" spans="2:13" ht="27.75" customHeight="1" x14ac:dyDescent="0.15">
      <c r="B51" s="1236"/>
      <c r="C51" s="1237"/>
      <c r="D51" s="105"/>
      <c r="E51" s="1240" t="s">
        <v>42</v>
      </c>
      <c r="F51" s="1240"/>
      <c r="G51" s="1240"/>
      <c r="H51" s="1241"/>
      <c r="I51" s="106">
        <v>21</v>
      </c>
      <c r="J51" s="107">
        <v>5</v>
      </c>
      <c r="K51" s="107">
        <v>3</v>
      </c>
      <c r="L51" s="107">
        <v>2</v>
      </c>
      <c r="M51" s="108">
        <v>1</v>
      </c>
    </row>
    <row r="52" spans="2:13" ht="27.75" customHeight="1" x14ac:dyDescent="0.15">
      <c r="B52" s="1238"/>
      <c r="C52" s="1239"/>
      <c r="D52" s="105"/>
      <c r="E52" s="1240" t="s">
        <v>43</v>
      </c>
      <c r="F52" s="1240"/>
      <c r="G52" s="1240"/>
      <c r="H52" s="1241"/>
      <c r="I52" s="106">
        <v>2081</v>
      </c>
      <c r="J52" s="107">
        <v>1890</v>
      </c>
      <c r="K52" s="107">
        <v>1890</v>
      </c>
      <c r="L52" s="107">
        <v>1922</v>
      </c>
      <c r="M52" s="108">
        <v>1896</v>
      </c>
    </row>
    <row r="53" spans="2:13" ht="27.75" customHeight="1" thickBot="1" x14ac:dyDescent="0.2">
      <c r="B53" s="1242" t="s">
        <v>44</v>
      </c>
      <c r="C53" s="1243"/>
      <c r="D53" s="112"/>
      <c r="E53" s="1244" t="s">
        <v>45</v>
      </c>
      <c r="F53" s="1244"/>
      <c r="G53" s="1244"/>
      <c r="H53" s="1245"/>
      <c r="I53" s="113">
        <v>-324</v>
      </c>
      <c r="J53" s="114">
        <v>-463</v>
      </c>
      <c r="K53" s="114">
        <v>-756</v>
      </c>
      <c r="L53" s="114">
        <v>-1258</v>
      </c>
      <c r="M53" s="115">
        <v>-1309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BHu/jaNVApFRaN23dxFUJoBN8ET+L8B/Hw8PoW+z+hZoYPY+XZrlaFvV6w13JrW58Me45v9XVXt4r4TtqxZyg==" saltValue="qqck8SN41LuSlFNZ82oe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abSelected="1" topLeftCell="F52" zoomScale="70" zoomScaleNormal="70" zoomScaleSheetLayoutView="100" workbookViewId="0">
      <selection activeCell="H58" sqref="H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1" t="s">
        <v>48</v>
      </c>
      <c r="D55" s="1261"/>
      <c r="E55" s="1262"/>
      <c r="F55" s="127">
        <v>927</v>
      </c>
      <c r="G55" s="127">
        <v>928</v>
      </c>
      <c r="H55" s="128">
        <v>854</v>
      </c>
    </row>
    <row r="56" spans="2:8" ht="52.5" customHeight="1" x14ac:dyDescent="0.15">
      <c r="B56" s="129"/>
      <c r="C56" s="1263" t="s">
        <v>49</v>
      </c>
      <c r="D56" s="1263"/>
      <c r="E56" s="1264"/>
      <c r="F56" s="130">
        <v>95</v>
      </c>
      <c r="G56" s="130">
        <v>83</v>
      </c>
      <c r="H56" s="131">
        <v>0</v>
      </c>
    </row>
    <row r="57" spans="2:8" ht="53.25" customHeight="1" x14ac:dyDescent="0.15">
      <c r="B57" s="129"/>
      <c r="C57" s="1265" t="s">
        <v>50</v>
      </c>
      <c r="D57" s="1265"/>
      <c r="E57" s="1266"/>
      <c r="F57" s="132">
        <v>817</v>
      </c>
      <c r="G57" s="132">
        <v>1181</v>
      </c>
      <c r="H57" s="133">
        <v>1286</v>
      </c>
    </row>
    <row r="58" spans="2:8" ht="45.75" customHeight="1" x14ac:dyDescent="0.15">
      <c r="B58" s="134"/>
      <c r="C58" s="1253" t="s">
        <v>593</v>
      </c>
      <c r="D58" s="1254"/>
      <c r="E58" s="1255"/>
      <c r="F58" s="135">
        <v>400</v>
      </c>
      <c r="G58" s="135">
        <v>644</v>
      </c>
      <c r="H58" s="136">
        <v>629</v>
      </c>
    </row>
    <row r="59" spans="2:8" ht="45.75" customHeight="1" x14ac:dyDescent="0.15">
      <c r="B59" s="134"/>
      <c r="C59" s="1253" t="s">
        <v>594</v>
      </c>
      <c r="D59" s="1254"/>
      <c r="E59" s="1255"/>
      <c r="F59" s="135">
        <v>46</v>
      </c>
      <c r="G59" s="135">
        <v>167</v>
      </c>
      <c r="H59" s="136">
        <v>227</v>
      </c>
    </row>
    <row r="60" spans="2:8" ht="45.75" customHeight="1" x14ac:dyDescent="0.15">
      <c r="B60" s="134"/>
      <c r="C60" s="1253" t="s">
        <v>595</v>
      </c>
      <c r="D60" s="1254"/>
      <c r="E60" s="1255"/>
      <c r="F60" s="135">
        <v>179</v>
      </c>
      <c r="G60" s="135">
        <v>178</v>
      </c>
      <c r="H60" s="136">
        <v>178</v>
      </c>
    </row>
    <row r="61" spans="2:8" ht="45.75" customHeight="1" x14ac:dyDescent="0.15">
      <c r="B61" s="134"/>
      <c r="C61" s="1253" t="s">
        <v>596</v>
      </c>
      <c r="D61" s="1254"/>
      <c r="E61" s="1255"/>
      <c r="F61" s="135">
        <v>130</v>
      </c>
      <c r="G61" s="135">
        <v>128</v>
      </c>
      <c r="H61" s="136">
        <v>126</v>
      </c>
    </row>
    <row r="62" spans="2:8" ht="45.75" customHeight="1" thickBot="1" x14ac:dyDescent="0.2">
      <c r="B62" s="137"/>
      <c r="C62" s="1256" t="s">
        <v>597</v>
      </c>
      <c r="D62" s="1257"/>
      <c r="E62" s="1258"/>
      <c r="F62" s="138">
        <v>30</v>
      </c>
      <c r="G62" s="138">
        <v>30</v>
      </c>
      <c r="H62" s="139">
        <v>100</v>
      </c>
    </row>
    <row r="63" spans="2:8" ht="52.5" customHeight="1" thickBot="1" x14ac:dyDescent="0.2">
      <c r="B63" s="140"/>
      <c r="C63" s="1259" t="s">
        <v>51</v>
      </c>
      <c r="D63" s="1259"/>
      <c r="E63" s="1260"/>
      <c r="F63" s="141">
        <v>1839</v>
      </c>
      <c r="G63" s="141">
        <v>2192</v>
      </c>
      <c r="H63" s="142">
        <v>2140</v>
      </c>
    </row>
    <row r="64" spans="2:8" ht="15" customHeight="1" x14ac:dyDescent="0.15"/>
    <row r="65" ht="0" hidden="1" customHeight="1" x14ac:dyDescent="0.15"/>
    <row r="66" ht="0" hidden="1" customHeight="1" x14ac:dyDescent="0.15"/>
  </sheetData>
  <sheetProtection algorithmName="SHA-512" hashValue="iKHIptGHW92ukWgFxjPwltF/mWweCYJl6uRYxFl9J4agsVrpvAzE+3xsAWAPGDcIF7BsVI00s6kGRmQrh7tMbA==" saltValue="NgX0FLFrEW3xpEZ8cTiG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164140</v>
      </c>
      <c r="E3" s="161"/>
      <c r="F3" s="162">
        <v>288550</v>
      </c>
      <c r="G3" s="163"/>
      <c r="H3" s="164"/>
    </row>
    <row r="4" spans="1:8" x14ac:dyDescent="0.15">
      <c r="A4" s="165"/>
      <c r="B4" s="166"/>
      <c r="C4" s="167"/>
      <c r="D4" s="168">
        <v>81397</v>
      </c>
      <c r="E4" s="169"/>
      <c r="F4" s="170">
        <v>141525</v>
      </c>
      <c r="G4" s="171"/>
      <c r="H4" s="172"/>
    </row>
    <row r="5" spans="1:8" x14ac:dyDescent="0.15">
      <c r="A5" s="153" t="s">
        <v>534</v>
      </c>
      <c r="B5" s="158"/>
      <c r="C5" s="159"/>
      <c r="D5" s="160">
        <v>236197</v>
      </c>
      <c r="E5" s="161"/>
      <c r="F5" s="162">
        <v>245039</v>
      </c>
      <c r="G5" s="163"/>
      <c r="H5" s="164"/>
    </row>
    <row r="6" spans="1:8" x14ac:dyDescent="0.15">
      <c r="A6" s="165"/>
      <c r="B6" s="166"/>
      <c r="C6" s="167"/>
      <c r="D6" s="168">
        <v>107367</v>
      </c>
      <c r="E6" s="169"/>
      <c r="F6" s="170">
        <v>108922</v>
      </c>
      <c r="G6" s="171"/>
      <c r="H6" s="172"/>
    </row>
    <row r="7" spans="1:8" x14ac:dyDescent="0.15">
      <c r="A7" s="153" t="s">
        <v>535</v>
      </c>
      <c r="B7" s="158"/>
      <c r="C7" s="159"/>
      <c r="D7" s="160">
        <v>205418</v>
      </c>
      <c r="E7" s="161"/>
      <c r="F7" s="162">
        <v>291945</v>
      </c>
      <c r="G7" s="163"/>
      <c r="H7" s="164"/>
    </row>
    <row r="8" spans="1:8" x14ac:dyDescent="0.15">
      <c r="A8" s="165"/>
      <c r="B8" s="166"/>
      <c r="C8" s="167"/>
      <c r="D8" s="168">
        <v>73416</v>
      </c>
      <c r="E8" s="169"/>
      <c r="F8" s="170">
        <v>127651</v>
      </c>
      <c r="G8" s="171"/>
      <c r="H8" s="172"/>
    </row>
    <row r="9" spans="1:8" x14ac:dyDescent="0.15">
      <c r="A9" s="153" t="s">
        <v>536</v>
      </c>
      <c r="B9" s="158"/>
      <c r="C9" s="159"/>
      <c r="D9" s="160">
        <v>241457</v>
      </c>
      <c r="E9" s="161"/>
      <c r="F9" s="162">
        <v>291173</v>
      </c>
      <c r="G9" s="163"/>
      <c r="H9" s="164"/>
    </row>
    <row r="10" spans="1:8" x14ac:dyDescent="0.15">
      <c r="A10" s="165"/>
      <c r="B10" s="166"/>
      <c r="C10" s="167"/>
      <c r="D10" s="168">
        <v>61030</v>
      </c>
      <c r="E10" s="169"/>
      <c r="F10" s="170">
        <v>119071</v>
      </c>
      <c r="G10" s="171"/>
      <c r="H10" s="172"/>
    </row>
    <row r="11" spans="1:8" x14ac:dyDescent="0.15">
      <c r="A11" s="153" t="s">
        <v>537</v>
      </c>
      <c r="B11" s="158"/>
      <c r="C11" s="159"/>
      <c r="D11" s="160">
        <v>277710</v>
      </c>
      <c r="E11" s="161"/>
      <c r="F11" s="162">
        <v>271581</v>
      </c>
      <c r="G11" s="163"/>
      <c r="H11" s="164"/>
    </row>
    <row r="12" spans="1:8" x14ac:dyDescent="0.15">
      <c r="A12" s="165"/>
      <c r="B12" s="166"/>
      <c r="C12" s="173"/>
      <c r="D12" s="168">
        <v>140442</v>
      </c>
      <c r="E12" s="169"/>
      <c r="F12" s="170">
        <v>117844</v>
      </c>
      <c r="G12" s="171"/>
      <c r="H12" s="172"/>
    </row>
    <row r="13" spans="1:8" x14ac:dyDescent="0.15">
      <c r="A13" s="153"/>
      <c r="B13" s="158"/>
      <c r="C13" s="174"/>
      <c r="D13" s="175">
        <v>224984</v>
      </c>
      <c r="E13" s="176"/>
      <c r="F13" s="177">
        <v>277658</v>
      </c>
      <c r="G13" s="178"/>
      <c r="H13" s="164"/>
    </row>
    <row r="14" spans="1:8" x14ac:dyDescent="0.15">
      <c r="A14" s="165"/>
      <c r="B14" s="166"/>
      <c r="C14" s="167"/>
      <c r="D14" s="168">
        <v>92730</v>
      </c>
      <c r="E14" s="169"/>
      <c r="F14" s="170">
        <v>123003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8.99</v>
      </c>
      <c r="C19" s="179">
        <f>ROUND(VALUE(SUBSTITUTE(実質収支比率等に係る経年分析!G$48,"▲","-")),2)</f>
        <v>7.2</v>
      </c>
      <c r="D19" s="179">
        <f>ROUND(VALUE(SUBSTITUTE(実質収支比率等に係る経年分析!H$48,"▲","-")),2)</f>
        <v>8.2799999999999994</v>
      </c>
      <c r="E19" s="179">
        <f>ROUND(VALUE(SUBSTITUTE(実質収支比率等に係る経年分析!I$48,"▲","-")),2)</f>
        <v>3.76</v>
      </c>
      <c r="F19" s="179">
        <f>ROUND(VALUE(SUBSTITUTE(実質収支比率等に係る経年分析!J$48,"▲","-")),2)</f>
        <v>3.5</v>
      </c>
    </row>
    <row r="20" spans="1:11" x14ac:dyDescent="0.15">
      <c r="A20" s="179" t="s">
        <v>55</v>
      </c>
      <c r="B20" s="179">
        <f>ROUND(VALUE(SUBSTITUTE(実質収支比率等に係る経年分析!F$47,"▲","-")),2)</f>
        <v>54.65</v>
      </c>
      <c r="C20" s="179">
        <f>ROUND(VALUE(SUBSTITUTE(実質収支比率等に係る経年分析!G$47,"▲","-")),2)</f>
        <v>69.010000000000005</v>
      </c>
      <c r="D20" s="179">
        <f>ROUND(VALUE(SUBSTITUTE(実質収支比率等に係る経年分析!H$47,"▲","-")),2)</f>
        <v>72.489999999999995</v>
      </c>
      <c r="E20" s="179">
        <f>ROUND(VALUE(SUBSTITUTE(実質収支比率等に係る経年分析!I$47,"▲","-")),2)</f>
        <v>76.48</v>
      </c>
      <c r="F20" s="179">
        <f>ROUND(VALUE(SUBSTITUTE(実質収支比率等に係る経年分析!J$47,"▲","-")),2)</f>
        <v>75.55</v>
      </c>
    </row>
    <row r="21" spans="1:11" x14ac:dyDescent="0.15">
      <c r="A21" s="179" t="s">
        <v>56</v>
      </c>
      <c r="B21" s="179">
        <f>IF(ISNUMBER(VALUE(SUBSTITUTE(実質収支比率等に係る経年分析!F$49,"▲","-"))),ROUND(VALUE(SUBSTITUTE(実質収支比率等に係る経年分析!F$49,"▲","-")),2),NA())</f>
        <v>10.61</v>
      </c>
      <c r="C21" s="179">
        <f>IF(ISNUMBER(VALUE(SUBSTITUTE(実質収支比率等に係る経年分析!G$49,"▲","-"))),ROUND(VALUE(SUBSTITUTE(実質収支比率等に係る経年分析!G$49,"▲","-")),2),NA())</f>
        <v>28.58</v>
      </c>
      <c r="D21" s="179">
        <f>IF(ISNUMBER(VALUE(SUBSTITUTE(実質収支比率等に係る経年分析!H$49,"▲","-"))),ROUND(VALUE(SUBSTITUTE(実質収支比率等に係る経年分析!H$49,"▲","-")),2),NA())</f>
        <v>0.76</v>
      </c>
      <c r="E21" s="179">
        <f>IF(ISNUMBER(VALUE(SUBSTITUTE(実質収支比率等に係る経年分析!I$49,"▲","-"))),ROUND(VALUE(SUBSTITUTE(実質収支比率等に係る経年分析!I$49,"▲","-")),2),NA())</f>
        <v>-4.95</v>
      </c>
      <c r="F21" s="179">
        <f>IF(ISNUMBER(VALUE(SUBSTITUTE(実質収支比率等に係る経年分析!J$49,"▲","-"))),ROUND(VALUE(SUBSTITUTE(実質収支比率等に係る経年分析!J$49,"▲","-")),2),NA())</f>
        <v>-7.03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0.82</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17.53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15.14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13.1</v>
      </c>
    </row>
    <row r="35" spans="1:16" x14ac:dyDescent="0.15">
      <c r="A35" s="180" t="str">
        <f>IF(連結実質赤字比率に係る赤字・黒字の構成分析!C$35="",NA(),連結実質赤字比率に係る赤字・黒字の構成分析!C$35)</f>
        <v>国民健康保険特別会計(直診勘定）</v>
      </c>
      <c r="B35" s="180">
        <f>IF(ROUND(VALUE(SUBSTITUTE(連結実質赤字比率に係る赤字・黒字の構成分析!F$35,"▲", "-")), 2) &lt; 0, ABS(ROUND(VALUE(SUBSTITUTE(連結実質赤字比率に係る赤字・黒字の構成分析!F$35,"▲", "-")), 2)), NA())</f>
        <v>1.38</v>
      </c>
      <c r="C35" s="180" t="e">
        <f>IF(ROUND(VALUE(SUBSTITUTE(連結実質赤字比率に係る赤字・黒字の構成分析!F$35,"▲", "-")), 2) &gt;= 0, ABS(ROUND(VALUE(SUBSTITUTE(連結実質赤字比率に係る赤字・黒字の構成分析!F$35,"▲", "-")), 2)), NA())</f>
        <v>#N/A</v>
      </c>
      <c r="D35" s="180">
        <f>IF(ROUND(VALUE(SUBSTITUTE(連結実質赤字比率に係る赤字・黒字の構成分析!G$35,"▲", "-")), 2) &lt; 0, ABS(ROUND(VALUE(SUBSTITUTE(連結実質赤字比率に係る赤字・黒字の構成分析!G$35,"▲", "-")), 2)), NA())</f>
        <v>0.69</v>
      </c>
      <c r="E35" s="180" t="e">
        <f>IF(ROUND(VALUE(SUBSTITUTE(連結実質赤字比率に係る赤字・黒字の構成分析!G$35,"▲", "-")), 2) &gt;= 0, ABS(ROUND(VALUE(SUBSTITUTE(連結実質赤字比率に係る赤字・黒字の構成分析!G$35,"▲", "-")), 2)), NA())</f>
        <v>#N/A</v>
      </c>
      <c r="F35" s="180">
        <f>IF(ROUND(VALUE(SUBSTITUTE(連結実質赤字比率に係る赤字・黒字の構成分析!H$35,"▲", "-")), 2) &lt; 0, ABS(ROUND(VALUE(SUBSTITUTE(連結実質赤字比率に係る赤字・黒字の構成分析!H$35,"▲", "-")), 2)), NA())</f>
        <v>0.01</v>
      </c>
      <c r="G35" s="180" t="e">
        <f>IF(ROUND(VALUE(SUBSTITUTE(連結実質赤字比率に係る赤字・黒字の構成分析!H$35,"▲", "-")), 2) &gt;= 0, ABS(ROUND(VALUE(SUBSTITUTE(連結実質赤字比率に係る赤字・黒字の構成分析!H$35,"▲", "-")), 2)), NA())</f>
        <v>#N/A</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f>IF(ROUND(VALUE(SUBSTITUTE(連結実質赤字比率に係る赤字・黒字の構成分析!J$35,"▲", "-")), 2) &lt; 0, ABS(ROUND(VALUE(SUBSTITUTE(連結実質赤字比率に係る赤字・黒字の構成分析!J$35,"▲", "-")), 2)), NA())</f>
        <v>0.4</v>
      </c>
      <c r="K35" s="180" t="e">
        <f>IF(ROUND(VALUE(SUBSTITUTE(連結実質赤字比率に係る赤字・黒字の構成分析!J$35,"▲", "-")), 2) &gt;= 0, ABS(ROUND(VALUE(SUBSTITUTE(連結実質赤字比率に係る赤字・黒字の構成分析!J$35,"▲", "-")), 2)), NA())</f>
        <v>#N/A</v>
      </c>
    </row>
    <row r="36" spans="1:16" x14ac:dyDescent="0.15">
      <c r="A36" s="180" t="str">
        <f>IF(連結実質赤字比率に係る赤字・黒字の構成分析!C$34="",NA(),連結実質赤字比率に係る赤字・黒字の構成分析!C$34)</f>
        <v>住宅新築資金等貸付事業特別会計</v>
      </c>
      <c r="B36" s="180">
        <f>IF(ROUND(VALUE(SUBSTITUTE(連結実質赤字比率に係る赤字・黒字の構成分析!F$34,"▲", "-")), 2) &lt; 0, ABS(ROUND(VALUE(SUBSTITUTE(連結実質赤字比率に係る赤字・黒字の構成分析!F$34,"▲", "-")), 2)), NA())</f>
        <v>8.5399999999999991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7.95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8.44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8.93</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9.6</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346</v>
      </c>
      <c r="E42" s="181"/>
      <c r="F42" s="181"/>
      <c r="G42" s="181">
        <f>'実質公債費比率（分子）の構造'!L$52</f>
        <v>301</v>
      </c>
      <c r="H42" s="181"/>
      <c r="I42" s="181"/>
      <c r="J42" s="181">
        <f>'実質公債費比率（分子）の構造'!M$52</f>
        <v>279</v>
      </c>
      <c r="K42" s="181"/>
      <c r="L42" s="181"/>
      <c r="M42" s="181">
        <f>'実質公債費比率（分子）の構造'!N$52</f>
        <v>251</v>
      </c>
      <c r="N42" s="181"/>
      <c r="O42" s="181"/>
      <c r="P42" s="181">
        <f>'実質公債費比率（分子）の構造'!O$52</f>
        <v>202</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v>
      </c>
      <c r="C45" s="181"/>
      <c r="D45" s="181"/>
      <c r="E45" s="181">
        <f>'実質公債費比率（分子）の構造'!L$49</f>
        <v>1</v>
      </c>
      <c r="F45" s="181"/>
      <c r="G45" s="181"/>
      <c r="H45" s="181">
        <f>'実質公債費比率（分子）の構造'!M$49</f>
        <v>3</v>
      </c>
      <c r="I45" s="181"/>
      <c r="J45" s="181"/>
      <c r="K45" s="181">
        <f>'実質公債費比率（分子）の構造'!N$49</f>
        <v>4</v>
      </c>
      <c r="L45" s="181"/>
      <c r="M45" s="181"/>
      <c r="N45" s="181">
        <f>'実質公債費比率（分子）の構造'!O$49</f>
        <v>5</v>
      </c>
      <c r="O45" s="181"/>
      <c r="P45" s="181"/>
    </row>
    <row r="46" spans="1:16" x14ac:dyDescent="0.15">
      <c r="A46" s="181" t="s">
        <v>67</v>
      </c>
      <c r="B46" s="181">
        <f>'実質公債費比率（分子）の構造'!K$48</f>
        <v>28</v>
      </c>
      <c r="C46" s="181"/>
      <c r="D46" s="181"/>
      <c r="E46" s="181">
        <f>'実質公債費比率（分子）の構造'!L$48</f>
        <v>34</v>
      </c>
      <c r="F46" s="181"/>
      <c r="G46" s="181"/>
      <c r="H46" s="181">
        <f>'実質公債費比率（分子）の構造'!M$48</f>
        <v>29</v>
      </c>
      <c r="I46" s="181"/>
      <c r="J46" s="181"/>
      <c r="K46" s="181">
        <f>'実質公債費比率（分子）の構造'!N$48</f>
        <v>28</v>
      </c>
      <c r="L46" s="181"/>
      <c r="M46" s="181"/>
      <c r="N46" s="181">
        <f>'実質公債費比率（分子）の構造'!O$48</f>
        <v>31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399</v>
      </c>
      <c r="C49" s="181"/>
      <c r="D49" s="181"/>
      <c r="E49" s="181">
        <f>'実質公債費比率（分子）の構造'!L$45</f>
        <v>290</v>
      </c>
      <c r="F49" s="181"/>
      <c r="G49" s="181"/>
      <c r="H49" s="181">
        <f>'実質公債費比率（分子）の構造'!M$45</f>
        <v>214</v>
      </c>
      <c r="I49" s="181"/>
      <c r="J49" s="181"/>
      <c r="K49" s="181">
        <f>'実質公債費比率（分子）の構造'!N$45</f>
        <v>244</v>
      </c>
      <c r="L49" s="181"/>
      <c r="M49" s="181"/>
      <c r="N49" s="181">
        <f>'実質公債費比率（分子）の構造'!O$45</f>
        <v>296</v>
      </c>
      <c r="O49" s="181"/>
      <c r="P49" s="181"/>
    </row>
    <row r="50" spans="1:16" x14ac:dyDescent="0.15">
      <c r="A50" s="181" t="s">
        <v>71</v>
      </c>
      <c r="B50" s="181" t="e">
        <f>NA()</f>
        <v>#N/A</v>
      </c>
      <c r="C50" s="181">
        <f>IF(ISNUMBER('実質公債費比率（分子）の構造'!K$53),'実質公債費比率（分子）の構造'!K$53,NA())</f>
        <v>82</v>
      </c>
      <c r="D50" s="181" t="e">
        <f>NA()</f>
        <v>#N/A</v>
      </c>
      <c r="E50" s="181" t="e">
        <f>NA()</f>
        <v>#N/A</v>
      </c>
      <c r="F50" s="181">
        <f>IF(ISNUMBER('実質公債費比率（分子）の構造'!L$53),'実質公債費比率（分子）の構造'!L$53,NA())</f>
        <v>24</v>
      </c>
      <c r="G50" s="181" t="e">
        <f>NA()</f>
        <v>#N/A</v>
      </c>
      <c r="H50" s="181" t="e">
        <f>NA()</f>
        <v>#N/A</v>
      </c>
      <c r="I50" s="181">
        <f>IF(ISNUMBER('実質公債費比率（分子）の構造'!M$53),'実質公債費比率（分子）の構造'!M$53,NA())</f>
        <v>-33</v>
      </c>
      <c r="J50" s="181" t="e">
        <f>NA()</f>
        <v>#N/A</v>
      </c>
      <c r="K50" s="181" t="e">
        <f>NA()</f>
        <v>#N/A</v>
      </c>
      <c r="L50" s="181">
        <f>IF(ISNUMBER('実質公債費比率（分子）の構造'!N$53),'実質公債費比率（分子）の構造'!N$53,NA())</f>
        <v>25</v>
      </c>
      <c r="M50" s="181" t="e">
        <f>NA()</f>
        <v>#N/A</v>
      </c>
      <c r="N50" s="181" t="e">
        <f>NA()</f>
        <v>#N/A</v>
      </c>
      <c r="O50" s="181">
        <f>IF(ISNUMBER('実質公債費比率（分子）の構造'!O$53),'実質公債費比率（分子）の構造'!O$53,NA())</f>
        <v>130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2081</v>
      </c>
      <c r="E56" s="180"/>
      <c r="F56" s="180"/>
      <c r="G56" s="180">
        <f>'将来負担比率（分子）の構造'!J$52</f>
        <v>1890</v>
      </c>
      <c r="H56" s="180"/>
      <c r="I56" s="180"/>
      <c r="J56" s="180">
        <f>'将来負担比率（分子）の構造'!K$52</f>
        <v>1890</v>
      </c>
      <c r="K56" s="180"/>
      <c r="L56" s="180"/>
      <c r="M56" s="180">
        <f>'将来負担比率（分子）の構造'!L$52</f>
        <v>1922</v>
      </c>
      <c r="N56" s="180"/>
      <c r="O56" s="180"/>
      <c r="P56" s="180">
        <f>'将来負担比率（分子）の構造'!M$52</f>
        <v>1896</v>
      </c>
    </row>
    <row r="57" spans="1:16" x14ac:dyDescent="0.15">
      <c r="A57" s="180" t="s">
        <v>42</v>
      </c>
      <c r="B57" s="180"/>
      <c r="C57" s="180"/>
      <c r="D57" s="180">
        <f>'将来負担比率（分子）の構造'!I$51</f>
        <v>21</v>
      </c>
      <c r="E57" s="180"/>
      <c r="F57" s="180"/>
      <c r="G57" s="180">
        <f>'将来負担比率（分子）の構造'!J$51</f>
        <v>5</v>
      </c>
      <c r="H57" s="180"/>
      <c r="I57" s="180"/>
      <c r="J57" s="180">
        <f>'将来負担比率（分子）の構造'!K$51</f>
        <v>3</v>
      </c>
      <c r="K57" s="180"/>
      <c r="L57" s="180"/>
      <c r="M57" s="180">
        <f>'将来負担比率（分子）の構造'!L$51</f>
        <v>2</v>
      </c>
      <c r="N57" s="180"/>
      <c r="O57" s="180"/>
      <c r="P57" s="180">
        <f>'将来負担比率（分子）の構造'!M$51</f>
        <v>1</v>
      </c>
    </row>
    <row r="58" spans="1:16" x14ac:dyDescent="0.15">
      <c r="A58" s="180" t="s">
        <v>41</v>
      </c>
      <c r="B58" s="180"/>
      <c r="C58" s="180"/>
      <c r="D58" s="180">
        <f>'将来負担比率（分子）の構造'!I$50</f>
        <v>1306</v>
      </c>
      <c r="E58" s="180"/>
      <c r="F58" s="180"/>
      <c r="G58" s="180">
        <f>'将来負担比率（分子）の構造'!J$50</f>
        <v>1535</v>
      </c>
      <c r="H58" s="180"/>
      <c r="I58" s="180"/>
      <c r="J58" s="180">
        <f>'将来負担比率（分子）の構造'!K$50</f>
        <v>1874</v>
      </c>
      <c r="K58" s="180"/>
      <c r="L58" s="180"/>
      <c r="M58" s="180">
        <f>'将来負担比率（分子）の構造'!L$50</f>
        <v>2227</v>
      </c>
      <c r="N58" s="180"/>
      <c r="O58" s="180"/>
      <c r="P58" s="180">
        <f>'将来負担比率（分子）の構造'!M$50</f>
        <v>2175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491</v>
      </c>
      <c r="C62" s="180"/>
      <c r="D62" s="180"/>
      <c r="E62" s="180">
        <f>'将来負担比率（分子）の構造'!J$45</f>
        <v>491</v>
      </c>
      <c r="F62" s="180"/>
      <c r="G62" s="180"/>
      <c r="H62" s="180">
        <f>'将来負担比率（分子）の構造'!K$45</f>
        <v>500</v>
      </c>
      <c r="I62" s="180"/>
      <c r="J62" s="180"/>
      <c r="K62" s="180">
        <f>'将来負担比率（分子）の構造'!L$45</f>
        <v>469</v>
      </c>
      <c r="L62" s="180"/>
      <c r="M62" s="180"/>
      <c r="N62" s="180">
        <f>'将来負担比率（分子）の構造'!M$45</f>
        <v>389</v>
      </c>
      <c r="O62" s="180"/>
      <c r="P62" s="180"/>
    </row>
    <row r="63" spans="1:16" x14ac:dyDescent="0.15">
      <c r="A63" s="180" t="s">
        <v>34</v>
      </c>
      <c r="B63" s="180">
        <f>'将来負担比率（分子）の構造'!I$44</f>
        <v>15</v>
      </c>
      <c r="C63" s="180"/>
      <c r="D63" s="180"/>
      <c r="E63" s="180">
        <f>'将来負担比率（分子）の構造'!J$44</f>
        <v>30</v>
      </c>
      <c r="F63" s="180"/>
      <c r="G63" s="180"/>
      <c r="H63" s="180">
        <f>'将来負担比率（分子）の構造'!K$44</f>
        <v>36</v>
      </c>
      <c r="I63" s="180"/>
      <c r="J63" s="180"/>
      <c r="K63" s="180">
        <f>'将来負担比率（分子）の構造'!L$44</f>
        <v>32</v>
      </c>
      <c r="L63" s="180"/>
      <c r="M63" s="180"/>
      <c r="N63" s="180">
        <f>'将来負担比率（分子）の構造'!M$44</f>
        <v>27</v>
      </c>
      <c r="O63" s="180"/>
      <c r="P63" s="180"/>
    </row>
    <row r="64" spans="1:16" x14ac:dyDescent="0.15">
      <c r="A64" s="180" t="s">
        <v>33</v>
      </c>
      <c r="B64" s="180">
        <f>'将来負担比率（分子）の構造'!I$43</f>
        <v>344</v>
      </c>
      <c r="C64" s="180"/>
      <c r="D64" s="180"/>
      <c r="E64" s="180">
        <f>'将来負担比率（分子）の構造'!J$43</f>
        <v>397</v>
      </c>
      <c r="F64" s="180"/>
      <c r="G64" s="180"/>
      <c r="H64" s="180">
        <f>'将来負担比率（分子）の構造'!K$43</f>
        <v>409</v>
      </c>
      <c r="I64" s="180"/>
      <c r="J64" s="180"/>
      <c r="K64" s="180">
        <f>'将来負担比率（分子）の構造'!L$43</f>
        <v>307</v>
      </c>
      <c r="L64" s="180"/>
      <c r="M64" s="180"/>
      <c r="N64" s="180">
        <f>'将来負担比率（分子）の構造'!M$43</f>
        <v>323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2234</v>
      </c>
      <c r="C66" s="180"/>
      <c r="D66" s="180"/>
      <c r="E66" s="180">
        <f>'将来負担比率（分子）の構造'!J$41</f>
        <v>2050</v>
      </c>
      <c r="F66" s="180"/>
      <c r="G66" s="180"/>
      <c r="H66" s="180">
        <f>'将来負担比率（分子）の構造'!K$41</f>
        <v>2066</v>
      </c>
      <c r="I66" s="180"/>
      <c r="J66" s="180"/>
      <c r="K66" s="180">
        <f>'将来負担比率（分子）の構造'!L$41</f>
        <v>2086</v>
      </c>
      <c r="L66" s="180"/>
      <c r="M66" s="180"/>
      <c r="N66" s="180">
        <f>'将来負担比率（分子）の構造'!M$41</f>
        <v>2023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927</v>
      </c>
      <c r="C72" s="184">
        <f>基金残高に係る経年分析!G55</f>
        <v>928</v>
      </c>
      <c r="D72" s="184">
        <f>基金残高に係る経年分析!H55</f>
        <v>854</v>
      </c>
    </row>
    <row r="73" spans="1:16" x14ac:dyDescent="0.15">
      <c r="A73" s="183" t="s">
        <v>78</v>
      </c>
      <c r="B73" s="184">
        <f>基金残高に係る経年分析!F56</f>
        <v>95</v>
      </c>
      <c r="C73" s="184">
        <f>基金残高に係る経年分析!G56</f>
        <v>83</v>
      </c>
      <c r="D73" s="184">
        <f>基金残高に係る経年分析!H56</f>
        <v>0</v>
      </c>
    </row>
    <row r="74" spans="1:16" x14ac:dyDescent="0.15">
      <c r="A74" s="183" t="s">
        <v>79</v>
      </c>
      <c r="B74" s="184">
        <f>基金残高に係る経年分析!F57</f>
        <v>817</v>
      </c>
      <c r="C74" s="184">
        <f>基金残高に係る経年分析!G57</f>
        <v>1181</v>
      </c>
      <c r="D74" s="184">
        <f>基金残高に係る経年分析!H57</f>
        <v>1286</v>
      </c>
    </row>
  </sheetData>
  <sheetProtection algorithmName="SHA-512" hashValue="1kzpZG1MVBw2LnTXB/ZfmapnU9cZbhrgEC6Oyo2cEwxpZTWejXTk7avanGaYylTzPu51g4nxM55U3IoipvkRdQ==" saltValue="UYIFbq6yttMwU8WdrfsU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115543</v>
      </c>
      <c r="S5" s="689"/>
      <c r="T5" s="689"/>
      <c r="U5" s="689"/>
      <c r="V5" s="689"/>
      <c r="W5" s="689"/>
      <c r="X5" s="689"/>
      <c r="Y5" s="735"/>
      <c r="Z5" s="753">
        <v>4.5999999999999996</v>
      </c>
      <c r="AA5" s="753"/>
      <c r="AB5" s="753"/>
      <c r="AC5" s="753"/>
      <c r="AD5" s="754">
        <v>115543</v>
      </c>
      <c r="AE5" s="754"/>
      <c r="AF5" s="754"/>
      <c r="AG5" s="754"/>
      <c r="AH5" s="754"/>
      <c r="AI5" s="754"/>
      <c r="AJ5" s="754"/>
      <c r="AK5" s="754"/>
      <c r="AL5" s="736">
        <v>10.5</v>
      </c>
      <c r="AM5" s="705"/>
      <c r="AN5" s="705"/>
      <c r="AO5" s="737"/>
      <c r="AP5" s="722" t="s">
        <v>227</v>
      </c>
      <c r="AQ5" s="723"/>
      <c r="AR5" s="723"/>
      <c r="AS5" s="723"/>
      <c r="AT5" s="723"/>
      <c r="AU5" s="723"/>
      <c r="AV5" s="723"/>
      <c r="AW5" s="723"/>
      <c r="AX5" s="723"/>
      <c r="AY5" s="723"/>
      <c r="AZ5" s="723"/>
      <c r="BA5" s="723"/>
      <c r="BB5" s="723"/>
      <c r="BC5" s="723"/>
      <c r="BD5" s="723"/>
      <c r="BE5" s="723"/>
      <c r="BF5" s="724"/>
      <c r="BG5" s="623">
        <v>115543</v>
      </c>
      <c r="BH5" s="626"/>
      <c r="BI5" s="626"/>
      <c r="BJ5" s="626"/>
      <c r="BK5" s="626"/>
      <c r="BL5" s="626"/>
      <c r="BM5" s="626"/>
      <c r="BN5" s="627"/>
      <c r="BO5" s="685">
        <v>100</v>
      </c>
      <c r="BP5" s="685"/>
      <c r="BQ5" s="685"/>
      <c r="BR5" s="685"/>
      <c r="BS5" s="686" t="s">
        <v>127</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23658</v>
      </c>
      <c r="S6" s="626"/>
      <c r="T6" s="626"/>
      <c r="U6" s="626"/>
      <c r="V6" s="626"/>
      <c r="W6" s="626"/>
      <c r="X6" s="626"/>
      <c r="Y6" s="627"/>
      <c r="Z6" s="685">
        <v>0.9</v>
      </c>
      <c r="AA6" s="685"/>
      <c r="AB6" s="685"/>
      <c r="AC6" s="685"/>
      <c r="AD6" s="686">
        <v>23658</v>
      </c>
      <c r="AE6" s="686"/>
      <c r="AF6" s="686"/>
      <c r="AG6" s="686"/>
      <c r="AH6" s="686"/>
      <c r="AI6" s="686"/>
      <c r="AJ6" s="686"/>
      <c r="AK6" s="686"/>
      <c r="AL6" s="628">
        <v>2.2000000000000002</v>
      </c>
      <c r="AM6" s="629"/>
      <c r="AN6" s="629"/>
      <c r="AO6" s="687"/>
      <c r="AP6" s="620" t="s">
        <v>232</v>
      </c>
      <c r="AQ6" s="621"/>
      <c r="AR6" s="621"/>
      <c r="AS6" s="621"/>
      <c r="AT6" s="621"/>
      <c r="AU6" s="621"/>
      <c r="AV6" s="621"/>
      <c r="AW6" s="621"/>
      <c r="AX6" s="621"/>
      <c r="AY6" s="621"/>
      <c r="AZ6" s="621"/>
      <c r="BA6" s="621"/>
      <c r="BB6" s="621"/>
      <c r="BC6" s="621"/>
      <c r="BD6" s="621"/>
      <c r="BE6" s="621"/>
      <c r="BF6" s="622"/>
      <c r="BG6" s="623">
        <v>115543</v>
      </c>
      <c r="BH6" s="626"/>
      <c r="BI6" s="626"/>
      <c r="BJ6" s="626"/>
      <c r="BK6" s="626"/>
      <c r="BL6" s="626"/>
      <c r="BM6" s="626"/>
      <c r="BN6" s="627"/>
      <c r="BO6" s="685">
        <v>100</v>
      </c>
      <c r="BP6" s="685"/>
      <c r="BQ6" s="685"/>
      <c r="BR6" s="685"/>
      <c r="BS6" s="686" t="s">
        <v>127</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38479</v>
      </c>
      <c r="CS6" s="626"/>
      <c r="CT6" s="626"/>
      <c r="CU6" s="626"/>
      <c r="CV6" s="626"/>
      <c r="CW6" s="626"/>
      <c r="CX6" s="626"/>
      <c r="CY6" s="627"/>
      <c r="CZ6" s="736">
        <v>1.6</v>
      </c>
      <c r="DA6" s="705"/>
      <c r="DB6" s="705"/>
      <c r="DC6" s="739"/>
      <c r="DD6" s="631" t="s">
        <v>234</v>
      </c>
      <c r="DE6" s="626"/>
      <c r="DF6" s="626"/>
      <c r="DG6" s="626"/>
      <c r="DH6" s="626"/>
      <c r="DI6" s="626"/>
      <c r="DJ6" s="626"/>
      <c r="DK6" s="626"/>
      <c r="DL6" s="626"/>
      <c r="DM6" s="626"/>
      <c r="DN6" s="626"/>
      <c r="DO6" s="626"/>
      <c r="DP6" s="627"/>
      <c r="DQ6" s="631">
        <v>38479</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314</v>
      </c>
      <c r="S7" s="626"/>
      <c r="T7" s="626"/>
      <c r="U7" s="626"/>
      <c r="V7" s="626"/>
      <c r="W7" s="626"/>
      <c r="X7" s="626"/>
      <c r="Y7" s="627"/>
      <c r="Z7" s="685">
        <v>0</v>
      </c>
      <c r="AA7" s="685"/>
      <c r="AB7" s="685"/>
      <c r="AC7" s="685"/>
      <c r="AD7" s="686">
        <v>314</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49943</v>
      </c>
      <c r="BH7" s="626"/>
      <c r="BI7" s="626"/>
      <c r="BJ7" s="626"/>
      <c r="BK7" s="626"/>
      <c r="BL7" s="626"/>
      <c r="BM7" s="626"/>
      <c r="BN7" s="627"/>
      <c r="BO7" s="685">
        <v>43.2</v>
      </c>
      <c r="BP7" s="685"/>
      <c r="BQ7" s="685"/>
      <c r="BR7" s="685"/>
      <c r="BS7" s="686" t="s">
        <v>127</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799889</v>
      </c>
      <c r="CS7" s="626"/>
      <c r="CT7" s="626"/>
      <c r="CU7" s="626"/>
      <c r="CV7" s="626"/>
      <c r="CW7" s="626"/>
      <c r="CX7" s="626"/>
      <c r="CY7" s="627"/>
      <c r="CZ7" s="685">
        <v>32.799999999999997</v>
      </c>
      <c r="DA7" s="685"/>
      <c r="DB7" s="685"/>
      <c r="DC7" s="685"/>
      <c r="DD7" s="631">
        <v>8194</v>
      </c>
      <c r="DE7" s="626"/>
      <c r="DF7" s="626"/>
      <c r="DG7" s="626"/>
      <c r="DH7" s="626"/>
      <c r="DI7" s="626"/>
      <c r="DJ7" s="626"/>
      <c r="DK7" s="626"/>
      <c r="DL7" s="626"/>
      <c r="DM7" s="626"/>
      <c r="DN7" s="626"/>
      <c r="DO7" s="626"/>
      <c r="DP7" s="627"/>
      <c r="DQ7" s="631">
        <v>457686</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987</v>
      </c>
      <c r="S8" s="626"/>
      <c r="T8" s="626"/>
      <c r="U8" s="626"/>
      <c r="V8" s="626"/>
      <c r="W8" s="626"/>
      <c r="X8" s="626"/>
      <c r="Y8" s="627"/>
      <c r="Z8" s="685">
        <v>0</v>
      </c>
      <c r="AA8" s="685"/>
      <c r="AB8" s="685"/>
      <c r="AC8" s="685"/>
      <c r="AD8" s="686">
        <v>987</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2181</v>
      </c>
      <c r="BH8" s="626"/>
      <c r="BI8" s="626"/>
      <c r="BJ8" s="626"/>
      <c r="BK8" s="626"/>
      <c r="BL8" s="626"/>
      <c r="BM8" s="626"/>
      <c r="BN8" s="627"/>
      <c r="BO8" s="685">
        <v>1.9</v>
      </c>
      <c r="BP8" s="685"/>
      <c r="BQ8" s="685"/>
      <c r="BR8" s="685"/>
      <c r="BS8" s="631" t="s">
        <v>127</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366563</v>
      </c>
      <c r="CS8" s="626"/>
      <c r="CT8" s="626"/>
      <c r="CU8" s="626"/>
      <c r="CV8" s="626"/>
      <c r="CW8" s="626"/>
      <c r="CX8" s="626"/>
      <c r="CY8" s="627"/>
      <c r="CZ8" s="685">
        <v>15</v>
      </c>
      <c r="DA8" s="685"/>
      <c r="DB8" s="685"/>
      <c r="DC8" s="685"/>
      <c r="DD8" s="631">
        <v>42084</v>
      </c>
      <c r="DE8" s="626"/>
      <c r="DF8" s="626"/>
      <c r="DG8" s="626"/>
      <c r="DH8" s="626"/>
      <c r="DI8" s="626"/>
      <c r="DJ8" s="626"/>
      <c r="DK8" s="626"/>
      <c r="DL8" s="626"/>
      <c r="DM8" s="626"/>
      <c r="DN8" s="626"/>
      <c r="DO8" s="626"/>
      <c r="DP8" s="627"/>
      <c r="DQ8" s="631">
        <v>223595</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783</v>
      </c>
      <c r="S9" s="626"/>
      <c r="T9" s="626"/>
      <c r="U9" s="626"/>
      <c r="V9" s="626"/>
      <c r="W9" s="626"/>
      <c r="X9" s="626"/>
      <c r="Y9" s="627"/>
      <c r="Z9" s="685">
        <v>0</v>
      </c>
      <c r="AA9" s="685"/>
      <c r="AB9" s="685"/>
      <c r="AC9" s="685"/>
      <c r="AD9" s="686">
        <v>783</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43809</v>
      </c>
      <c r="BH9" s="626"/>
      <c r="BI9" s="626"/>
      <c r="BJ9" s="626"/>
      <c r="BK9" s="626"/>
      <c r="BL9" s="626"/>
      <c r="BM9" s="626"/>
      <c r="BN9" s="627"/>
      <c r="BO9" s="685">
        <v>37.9</v>
      </c>
      <c r="BP9" s="685"/>
      <c r="BQ9" s="685"/>
      <c r="BR9" s="685"/>
      <c r="BS9" s="631" t="s">
        <v>127</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104572</v>
      </c>
      <c r="CS9" s="626"/>
      <c r="CT9" s="626"/>
      <c r="CU9" s="626"/>
      <c r="CV9" s="626"/>
      <c r="CW9" s="626"/>
      <c r="CX9" s="626"/>
      <c r="CY9" s="627"/>
      <c r="CZ9" s="685">
        <v>4.3</v>
      </c>
      <c r="DA9" s="685"/>
      <c r="DB9" s="685"/>
      <c r="DC9" s="685"/>
      <c r="DD9" s="631">
        <v>1062</v>
      </c>
      <c r="DE9" s="626"/>
      <c r="DF9" s="626"/>
      <c r="DG9" s="626"/>
      <c r="DH9" s="626"/>
      <c r="DI9" s="626"/>
      <c r="DJ9" s="626"/>
      <c r="DK9" s="626"/>
      <c r="DL9" s="626"/>
      <c r="DM9" s="626"/>
      <c r="DN9" s="626"/>
      <c r="DO9" s="626"/>
      <c r="DP9" s="627"/>
      <c r="DQ9" s="631">
        <v>99231</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127</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3026</v>
      </c>
      <c r="BH10" s="626"/>
      <c r="BI10" s="626"/>
      <c r="BJ10" s="626"/>
      <c r="BK10" s="626"/>
      <c r="BL10" s="626"/>
      <c r="BM10" s="626"/>
      <c r="BN10" s="627"/>
      <c r="BO10" s="685">
        <v>2.6</v>
      </c>
      <c r="BP10" s="685"/>
      <c r="BQ10" s="685"/>
      <c r="BR10" s="685"/>
      <c r="BS10" s="631" t="s">
        <v>127</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234</v>
      </c>
      <c r="DA10" s="685"/>
      <c r="DB10" s="685"/>
      <c r="DC10" s="685"/>
      <c r="DD10" s="631" t="s">
        <v>127</v>
      </c>
      <c r="DE10" s="626"/>
      <c r="DF10" s="626"/>
      <c r="DG10" s="626"/>
      <c r="DH10" s="626"/>
      <c r="DI10" s="626"/>
      <c r="DJ10" s="626"/>
      <c r="DK10" s="626"/>
      <c r="DL10" s="626"/>
      <c r="DM10" s="626"/>
      <c r="DN10" s="626"/>
      <c r="DO10" s="626"/>
      <c r="DP10" s="627"/>
      <c r="DQ10" s="631" t="s">
        <v>127</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234</v>
      </c>
      <c r="S11" s="626"/>
      <c r="T11" s="626"/>
      <c r="U11" s="626"/>
      <c r="V11" s="626"/>
      <c r="W11" s="626"/>
      <c r="X11" s="626"/>
      <c r="Y11" s="627"/>
      <c r="Z11" s="685" t="s">
        <v>127</v>
      </c>
      <c r="AA11" s="685"/>
      <c r="AB11" s="685"/>
      <c r="AC11" s="685"/>
      <c r="AD11" s="686" t="s">
        <v>234</v>
      </c>
      <c r="AE11" s="686"/>
      <c r="AF11" s="686"/>
      <c r="AG11" s="686"/>
      <c r="AH11" s="686"/>
      <c r="AI11" s="686"/>
      <c r="AJ11" s="686"/>
      <c r="AK11" s="686"/>
      <c r="AL11" s="628" t="s">
        <v>127</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927</v>
      </c>
      <c r="BH11" s="626"/>
      <c r="BI11" s="626"/>
      <c r="BJ11" s="626"/>
      <c r="BK11" s="626"/>
      <c r="BL11" s="626"/>
      <c r="BM11" s="626"/>
      <c r="BN11" s="627"/>
      <c r="BO11" s="685">
        <v>0.8</v>
      </c>
      <c r="BP11" s="685"/>
      <c r="BQ11" s="685"/>
      <c r="BR11" s="685"/>
      <c r="BS11" s="631" t="s">
        <v>127</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137368</v>
      </c>
      <c r="CS11" s="626"/>
      <c r="CT11" s="626"/>
      <c r="CU11" s="626"/>
      <c r="CV11" s="626"/>
      <c r="CW11" s="626"/>
      <c r="CX11" s="626"/>
      <c r="CY11" s="627"/>
      <c r="CZ11" s="685">
        <v>5.6</v>
      </c>
      <c r="DA11" s="685"/>
      <c r="DB11" s="685"/>
      <c r="DC11" s="685"/>
      <c r="DD11" s="631">
        <v>11776</v>
      </c>
      <c r="DE11" s="626"/>
      <c r="DF11" s="626"/>
      <c r="DG11" s="626"/>
      <c r="DH11" s="626"/>
      <c r="DI11" s="626"/>
      <c r="DJ11" s="626"/>
      <c r="DK11" s="626"/>
      <c r="DL11" s="626"/>
      <c r="DM11" s="626"/>
      <c r="DN11" s="626"/>
      <c r="DO11" s="626"/>
      <c r="DP11" s="627"/>
      <c r="DQ11" s="631">
        <v>55985</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26890</v>
      </c>
      <c r="S12" s="626"/>
      <c r="T12" s="626"/>
      <c r="U12" s="626"/>
      <c r="V12" s="626"/>
      <c r="W12" s="626"/>
      <c r="X12" s="626"/>
      <c r="Y12" s="627"/>
      <c r="Z12" s="685">
        <v>1.1000000000000001</v>
      </c>
      <c r="AA12" s="685"/>
      <c r="AB12" s="685"/>
      <c r="AC12" s="685"/>
      <c r="AD12" s="686">
        <v>26890</v>
      </c>
      <c r="AE12" s="686"/>
      <c r="AF12" s="686"/>
      <c r="AG12" s="686"/>
      <c r="AH12" s="686"/>
      <c r="AI12" s="686"/>
      <c r="AJ12" s="686"/>
      <c r="AK12" s="686"/>
      <c r="AL12" s="628">
        <v>2.5</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54227</v>
      </c>
      <c r="BH12" s="626"/>
      <c r="BI12" s="626"/>
      <c r="BJ12" s="626"/>
      <c r="BK12" s="626"/>
      <c r="BL12" s="626"/>
      <c r="BM12" s="626"/>
      <c r="BN12" s="627"/>
      <c r="BO12" s="685">
        <v>46.9</v>
      </c>
      <c r="BP12" s="685"/>
      <c r="BQ12" s="685"/>
      <c r="BR12" s="685"/>
      <c r="BS12" s="631" t="s">
        <v>127</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108729</v>
      </c>
      <c r="CS12" s="626"/>
      <c r="CT12" s="626"/>
      <c r="CU12" s="626"/>
      <c r="CV12" s="626"/>
      <c r="CW12" s="626"/>
      <c r="CX12" s="626"/>
      <c r="CY12" s="627"/>
      <c r="CZ12" s="685">
        <v>4.5</v>
      </c>
      <c r="DA12" s="685"/>
      <c r="DB12" s="685"/>
      <c r="DC12" s="685"/>
      <c r="DD12" s="631">
        <v>58302</v>
      </c>
      <c r="DE12" s="626"/>
      <c r="DF12" s="626"/>
      <c r="DG12" s="626"/>
      <c r="DH12" s="626"/>
      <c r="DI12" s="626"/>
      <c r="DJ12" s="626"/>
      <c r="DK12" s="626"/>
      <c r="DL12" s="626"/>
      <c r="DM12" s="626"/>
      <c r="DN12" s="626"/>
      <c r="DO12" s="626"/>
      <c r="DP12" s="627"/>
      <c r="DQ12" s="631">
        <v>24420</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234</v>
      </c>
      <c r="S13" s="626"/>
      <c r="T13" s="626"/>
      <c r="U13" s="626"/>
      <c r="V13" s="626"/>
      <c r="W13" s="626"/>
      <c r="X13" s="626"/>
      <c r="Y13" s="627"/>
      <c r="Z13" s="685" t="s">
        <v>127</v>
      </c>
      <c r="AA13" s="685"/>
      <c r="AB13" s="685"/>
      <c r="AC13" s="685"/>
      <c r="AD13" s="686" t="s">
        <v>254</v>
      </c>
      <c r="AE13" s="686"/>
      <c r="AF13" s="686"/>
      <c r="AG13" s="686"/>
      <c r="AH13" s="686"/>
      <c r="AI13" s="686"/>
      <c r="AJ13" s="686"/>
      <c r="AK13" s="686"/>
      <c r="AL13" s="628" t="s">
        <v>234</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54142</v>
      </c>
      <c r="BH13" s="626"/>
      <c r="BI13" s="626"/>
      <c r="BJ13" s="626"/>
      <c r="BK13" s="626"/>
      <c r="BL13" s="626"/>
      <c r="BM13" s="626"/>
      <c r="BN13" s="627"/>
      <c r="BO13" s="685">
        <v>46.9</v>
      </c>
      <c r="BP13" s="685"/>
      <c r="BQ13" s="685"/>
      <c r="BR13" s="685"/>
      <c r="BS13" s="631" t="s">
        <v>172</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242414</v>
      </c>
      <c r="CS13" s="626"/>
      <c r="CT13" s="626"/>
      <c r="CU13" s="626"/>
      <c r="CV13" s="626"/>
      <c r="CW13" s="626"/>
      <c r="CX13" s="626"/>
      <c r="CY13" s="627"/>
      <c r="CZ13" s="685">
        <v>10</v>
      </c>
      <c r="DA13" s="685"/>
      <c r="DB13" s="685"/>
      <c r="DC13" s="685"/>
      <c r="DD13" s="631">
        <v>206165</v>
      </c>
      <c r="DE13" s="626"/>
      <c r="DF13" s="626"/>
      <c r="DG13" s="626"/>
      <c r="DH13" s="626"/>
      <c r="DI13" s="626"/>
      <c r="DJ13" s="626"/>
      <c r="DK13" s="626"/>
      <c r="DL13" s="626"/>
      <c r="DM13" s="626"/>
      <c r="DN13" s="626"/>
      <c r="DO13" s="626"/>
      <c r="DP13" s="627"/>
      <c r="DQ13" s="631">
        <v>73996</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254</v>
      </c>
      <c r="S14" s="626"/>
      <c r="T14" s="626"/>
      <c r="U14" s="626"/>
      <c r="V14" s="626"/>
      <c r="W14" s="626"/>
      <c r="X14" s="626"/>
      <c r="Y14" s="627"/>
      <c r="Z14" s="685" t="s">
        <v>127</v>
      </c>
      <c r="AA14" s="685"/>
      <c r="AB14" s="685"/>
      <c r="AC14" s="685"/>
      <c r="AD14" s="686" t="s">
        <v>234</v>
      </c>
      <c r="AE14" s="686"/>
      <c r="AF14" s="686"/>
      <c r="AG14" s="686"/>
      <c r="AH14" s="686"/>
      <c r="AI14" s="686"/>
      <c r="AJ14" s="686"/>
      <c r="AK14" s="686"/>
      <c r="AL14" s="628" t="s">
        <v>127</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6407</v>
      </c>
      <c r="BH14" s="626"/>
      <c r="BI14" s="626"/>
      <c r="BJ14" s="626"/>
      <c r="BK14" s="626"/>
      <c r="BL14" s="626"/>
      <c r="BM14" s="626"/>
      <c r="BN14" s="627"/>
      <c r="BO14" s="685">
        <v>5.5</v>
      </c>
      <c r="BP14" s="685"/>
      <c r="BQ14" s="685"/>
      <c r="BR14" s="685"/>
      <c r="BS14" s="631" t="s">
        <v>234</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113926</v>
      </c>
      <c r="CS14" s="626"/>
      <c r="CT14" s="626"/>
      <c r="CU14" s="626"/>
      <c r="CV14" s="626"/>
      <c r="CW14" s="626"/>
      <c r="CX14" s="626"/>
      <c r="CY14" s="627"/>
      <c r="CZ14" s="685">
        <v>4.7</v>
      </c>
      <c r="DA14" s="685"/>
      <c r="DB14" s="685"/>
      <c r="DC14" s="685"/>
      <c r="DD14" s="631">
        <v>3477</v>
      </c>
      <c r="DE14" s="626"/>
      <c r="DF14" s="626"/>
      <c r="DG14" s="626"/>
      <c r="DH14" s="626"/>
      <c r="DI14" s="626"/>
      <c r="DJ14" s="626"/>
      <c r="DK14" s="626"/>
      <c r="DL14" s="626"/>
      <c r="DM14" s="626"/>
      <c r="DN14" s="626"/>
      <c r="DO14" s="626"/>
      <c r="DP14" s="627"/>
      <c r="DQ14" s="631">
        <v>99604</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8075</v>
      </c>
      <c r="S15" s="626"/>
      <c r="T15" s="626"/>
      <c r="U15" s="626"/>
      <c r="V15" s="626"/>
      <c r="W15" s="626"/>
      <c r="X15" s="626"/>
      <c r="Y15" s="627"/>
      <c r="Z15" s="685">
        <v>0.3</v>
      </c>
      <c r="AA15" s="685"/>
      <c r="AB15" s="685"/>
      <c r="AC15" s="685"/>
      <c r="AD15" s="686">
        <v>8075</v>
      </c>
      <c r="AE15" s="686"/>
      <c r="AF15" s="686"/>
      <c r="AG15" s="686"/>
      <c r="AH15" s="686"/>
      <c r="AI15" s="686"/>
      <c r="AJ15" s="686"/>
      <c r="AK15" s="686"/>
      <c r="AL15" s="628">
        <v>0.7</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4966</v>
      </c>
      <c r="BH15" s="626"/>
      <c r="BI15" s="626"/>
      <c r="BJ15" s="626"/>
      <c r="BK15" s="626"/>
      <c r="BL15" s="626"/>
      <c r="BM15" s="626"/>
      <c r="BN15" s="627"/>
      <c r="BO15" s="685">
        <v>4.3</v>
      </c>
      <c r="BP15" s="685"/>
      <c r="BQ15" s="685"/>
      <c r="BR15" s="685"/>
      <c r="BS15" s="631" t="s">
        <v>127</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170029</v>
      </c>
      <c r="CS15" s="626"/>
      <c r="CT15" s="626"/>
      <c r="CU15" s="626"/>
      <c r="CV15" s="626"/>
      <c r="CW15" s="626"/>
      <c r="CX15" s="626"/>
      <c r="CY15" s="627"/>
      <c r="CZ15" s="685">
        <v>7</v>
      </c>
      <c r="DA15" s="685"/>
      <c r="DB15" s="685"/>
      <c r="DC15" s="685"/>
      <c r="DD15" s="631">
        <v>74675</v>
      </c>
      <c r="DE15" s="626"/>
      <c r="DF15" s="626"/>
      <c r="DG15" s="626"/>
      <c r="DH15" s="626"/>
      <c r="DI15" s="626"/>
      <c r="DJ15" s="626"/>
      <c r="DK15" s="626"/>
      <c r="DL15" s="626"/>
      <c r="DM15" s="626"/>
      <c r="DN15" s="626"/>
      <c r="DO15" s="626"/>
      <c r="DP15" s="627"/>
      <c r="DQ15" s="631">
        <v>93824</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254</v>
      </c>
      <c r="AE16" s="686"/>
      <c r="AF16" s="686"/>
      <c r="AG16" s="686"/>
      <c r="AH16" s="686"/>
      <c r="AI16" s="686"/>
      <c r="AJ16" s="686"/>
      <c r="AK16" s="686"/>
      <c r="AL16" s="628" t="s">
        <v>127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234</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58019</v>
      </c>
      <c r="CS16" s="626"/>
      <c r="CT16" s="626"/>
      <c r="CU16" s="626"/>
      <c r="CV16" s="626"/>
      <c r="CW16" s="626"/>
      <c r="CX16" s="626"/>
      <c r="CY16" s="627"/>
      <c r="CZ16" s="685">
        <v>2.4</v>
      </c>
      <c r="DA16" s="685"/>
      <c r="DB16" s="685"/>
      <c r="DC16" s="685"/>
      <c r="DD16" s="631" t="s">
        <v>234</v>
      </c>
      <c r="DE16" s="626"/>
      <c r="DF16" s="626"/>
      <c r="DG16" s="626"/>
      <c r="DH16" s="626"/>
      <c r="DI16" s="626"/>
      <c r="DJ16" s="626"/>
      <c r="DK16" s="626"/>
      <c r="DL16" s="626"/>
      <c r="DM16" s="626"/>
      <c r="DN16" s="626"/>
      <c r="DO16" s="626"/>
      <c r="DP16" s="627"/>
      <c r="DQ16" s="631">
        <v>8513</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85</v>
      </c>
      <c r="S17" s="626"/>
      <c r="T17" s="626"/>
      <c r="U17" s="626"/>
      <c r="V17" s="626"/>
      <c r="W17" s="626"/>
      <c r="X17" s="626"/>
      <c r="Y17" s="627"/>
      <c r="Z17" s="685">
        <v>0</v>
      </c>
      <c r="AA17" s="685"/>
      <c r="AB17" s="685"/>
      <c r="AC17" s="685"/>
      <c r="AD17" s="686">
        <v>85</v>
      </c>
      <c r="AE17" s="686"/>
      <c r="AF17" s="686"/>
      <c r="AG17" s="686"/>
      <c r="AH17" s="686"/>
      <c r="AI17" s="686"/>
      <c r="AJ17" s="686"/>
      <c r="AK17" s="686"/>
      <c r="AL17" s="628">
        <v>0</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127</v>
      </c>
      <c r="BH17" s="626"/>
      <c r="BI17" s="626"/>
      <c r="BJ17" s="626"/>
      <c r="BK17" s="626"/>
      <c r="BL17" s="626"/>
      <c r="BM17" s="626"/>
      <c r="BN17" s="627"/>
      <c r="BO17" s="685" t="s">
        <v>234</v>
      </c>
      <c r="BP17" s="685"/>
      <c r="BQ17" s="685"/>
      <c r="BR17" s="685"/>
      <c r="BS17" s="631" t="s">
        <v>172</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295940</v>
      </c>
      <c r="CS17" s="626"/>
      <c r="CT17" s="626"/>
      <c r="CU17" s="626"/>
      <c r="CV17" s="626"/>
      <c r="CW17" s="626"/>
      <c r="CX17" s="626"/>
      <c r="CY17" s="627"/>
      <c r="CZ17" s="685">
        <v>12.1</v>
      </c>
      <c r="DA17" s="685"/>
      <c r="DB17" s="685"/>
      <c r="DC17" s="685"/>
      <c r="DD17" s="631" t="s">
        <v>234</v>
      </c>
      <c r="DE17" s="626"/>
      <c r="DF17" s="626"/>
      <c r="DG17" s="626"/>
      <c r="DH17" s="626"/>
      <c r="DI17" s="626"/>
      <c r="DJ17" s="626"/>
      <c r="DK17" s="626"/>
      <c r="DL17" s="626"/>
      <c r="DM17" s="626"/>
      <c r="DN17" s="626"/>
      <c r="DO17" s="626"/>
      <c r="DP17" s="627"/>
      <c r="DQ17" s="631">
        <v>294804</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1082478</v>
      </c>
      <c r="S18" s="626"/>
      <c r="T18" s="626"/>
      <c r="U18" s="626"/>
      <c r="V18" s="626"/>
      <c r="W18" s="626"/>
      <c r="X18" s="626"/>
      <c r="Y18" s="627"/>
      <c r="Z18" s="685">
        <v>43.4</v>
      </c>
      <c r="AA18" s="685"/>
      <c r="AB18" s="685"/>
      <c r="AC18" s="685"/>
      <c r="AD18" s="686">
        <v>915689</v>
      </c>
      <c r="AE18" s="686"/>
      <c r="AF18" s="686"/>
      <c r="AG18" s="686"/>
      <c r="AH18" s="686"/>
      <c r="AI18" s="686"/>
      <c r="AJ18" s="686"/>
      <c r="AK18" s="686"/>
      <c r="AL18" s="628">
        <v>83.4</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234</v>
      </c>
      <c r="BP18" s="685"/>
      <c r="BQ18" s="685"/>
      <c r="BR18" s="685"/>
      <c r="BS18" s="631" t="s">
        <v>172</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127</v>
      </c>
      <c r="DA18" s="685"/>
      <c r="DB18" s="685"/>
      <c r="DC18" s="685"/>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915689</v>
      </c>
      <c r="S19" s="626"/>
      <c r="T19" s="626"/>
      <c r="U19" s="626"/>
      <c r="V19" s="626"/>
      <c r="W19" s="626"/>
      <c r="X19" s="626"/>
      <c r="Y19" s="627"/>
      <c r="Z19" s="685">
        <v>36.700000000000003</v>
      </c>
      <c r="AA19" s="685"/>
      <c r="AB19" s="685"/>
      <c r="AC19" s="685"/>
      <c r="AD19" s="686">
        <v>915689</v>
      </c>
      <c r="AE19" s="686"/>
      <c r="AF19" s="686"/>
      <c r="AG19" s="686"/>
      <c r="AH19" s="686"/>
      <c r="AI19" s="686"/>
      <c r="AJ19" s="686"/>
      <c r="AK19" s="686"/>
      <c r="AL19" s="628">
        <v>83.4</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127</v>
      </c>
      <c r="BH19" s="626"/>
      <c r="BI19" s="626"/>
      <c r="BJ19" s="626"/>
      <c r="BK19" s="626"/>
      <c r="BL19" s="626"/>
      <c r="BM19" s="626"/>
      <c r="BN19" s="627"/>
      <c r="BO19" s="685" t="s">
        <v>127</v>
      </c>
      <c r="BP19" s="685"/>
      <c r="BQ19" s="685"/>
      <c r="BR19" s="685"/>
      <c r="BS19" s="631" t="s">
        <v>234</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234</v>
      </c>
      <c r="CS19" s="626"/>
      <c r="CT19" s="626"/>
      <c r="CU19" s="626"/>
      <c r="CV19" s="626"/>
      <c r="CW19" s="626"/>
      <c r="CX19" s="626"/>
      <c r="CY19" s="627"/>
      <c r="CZ19" s="685" t="s">
        <v>234</v>
      </c>
      <c r="DA19" s="685"/>
      <c r="DB19" s="685"/>
      <c r="DC19" s="685"/>
      <c r="DD19" s="631" t="s">
        <v>234</v>
      </c>
      <c r="DE19" s="626"/>
      <c r="DF19" s="626"/>
      <c r="DG19" s="626"/>
      <c r="DH19" s="626"/>
      <c r="DI19" s="626"/>
      <c r="DJ19" s="626"/>
      <c r="DK19" s="626"/>
      <c r="DL19" s="626"/>
      <c r="DM19" s="626"/>
      <c r="DN19" s="626"/>
      <c r="DO19" s="626"/>
      <c r="DP19" s="627"/>
      <c r="DQ19" s="631" t="s">
        <v>127</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166789</v>
      </c>
      <c r="S20" s="626"/>
      <c r="T20" s="626"/>
      <c r="U20" s="626"/>
      <c r="V20" s="626"/>
      <c r="W20" s="626"/>
      <c r="X20" s="626"/>
      <c r="Y20" s="627"/>
      <c r="Z20" s="685">
        <v>6.7</v>
      </c>
      <c r="AA20" s="685"/>
      <c r="AB20" s="685"/>
      <c r="AC20" s="685"/>
      <c r="AD20" s="686" t="s">
        <v>234</v>
      </c>
      <c r="AE20" s="686"/>
      <c r="AF20" s="686"/>
      <c r="AG20" s="686"/>
      <c r="AH20" s="686"/>
      <c r="AI20" s="686"/>
      <c r="AJ20" s="686"/>
      <c r="AK20" s="686"/>
      <c r="AL20" s="628" t="s">
        <v>127</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127</v>
      </c>
      <c r="BH20" s="626"/>
      <c r="BI20" s="626"/>
      <c r="BJ20" s="626"/>
      <c r="BK20" s="626"/>
      <c r="BL20" s="626"/>
      <c r="BM20" s="626"/>
      <c r="BN20" s="627"/>
      <c r="BO20" s="685" t="s">
        <v>234</v>
      </c>
      <c r="BP20" s="685"/>
      <c r="BQ20" s="685"/>
      <c r="BR20" s="685"/>
      <c r="BS20" s="631" t="s">
        <v>127</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2435928</v>
      </c>
      <c r="CS20" s="626"/>
      <c r="CT20" s="626"/>
      <c r="CU20" s="626"/>
      <c r="CV20" s="626"/>
      <c r="CW20" s="626"/>
      <c r="CX20" s="626"/>
      <c r="CY20" s="627"/>
      <c r="CZ20" s="685">
        <v>100</v>
      </c>
      <c r="DA20" s="685"/>
      <c r="DB20" s="685"/>
      <c r="DC20" s="685"/>
      <c r="DD20" s="631">
        <v>405735</v>
      </c>
      <c r="DE20" s="626"/>
      <c r="DF20" s="626"/>
      <c r="DG20" s="626"/>
      <c r="DH20" s="626"/>
      <c r="DI20" s="626"/>
      <c r="DJ20" s="626"/>
      <c r="DK20" s="626"/>
      <c r="DL20" s="626"/>
      <c r="DM20" s="626"/>
      <c r="DN20" s="626"/>
      <c r="DO20" s="626"/>
      <c r="DP20" s="627"/>
      <c r="DQ20" s="631">
        <v>1470137</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t="s">
        <v>127</v>
      </c>
      <c r="S21" s="626"/>
      <c r="T21" s="626"/>
      <c r="U21" s="626"/>
      <c r="V21" s="626"/>
      <c r="W21" s="626"/>
      <c r="X21" s="626"/>
      <c r="Y21" s="627"/>
      <c r="Z21" s="685" t="s">
        <v>127</v>
      </c>
      <c r="AA21" s="685"/>
      <c r="AB21" s="685"/>
      <c r="AC21" s="685"/>
      <c r="AD21" s="686" t="s">
        <v>254</v>
      </c>
      <c r="AE21" s="686"/>
      <c r="AF21" s="686"/>
      <c r="AG21" s="686"/>
      <c r="AH21" s="686"/>
      <c r="AI21" s="686"/>
      <c r="AJ21" s="686"/>
      <c r="AK21" s="686"/>
      <c r="AL21" s="628" t="s">
        <v>127</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234</v>
      </c>
      <c r="BP21" s="685"/>
      <c r="BQ21" s="685"/>
      <c r="BR21" s="685"/>
      <c r="BS21" s="631" t="s">
        <v>254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1258813</v>
      </c>
      <c r="S22" s="626"/>
      <c r="T22" s="626"/>
      <c r="U22" s="626"/>
      <c r="V22" s="626"/>
      <c r="W22" s="626"/>
      <c r="X22" s="626"/>
      <c r="Y22" s="627"/>
      <c r="Z22" s="685">
        <v>50.5</v>
      </c>
      <c r="AA22" s="685"/>
      <c r="AB22" s="685"/>
      <c r="AC22" s="685"/>
      <c r="AD22" s="686">
        <v>1092024</v>
      </c>
      <c r="AE22" s="686"/>
      <c r="AF22" s="686"/>
      <c r="AG22" s="686"/>
      <c r="AH22" s="686"/>
      <c r="AI22" s="686"/>
      <c r="AJ22" s="686"/>
      <c r="AK22" s="686"/>
      <c r="AL22" s="628">
        <v>99.5</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234</v>
      </c>
      <c r="BP22" s="685"/>
      <c r="BQ22" s="685"/>
      <c r="BR22" s="685"/>
      <c r="BS22" s="631" t="s">
        <v>234</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t="s">
        <v>234</v>
      </c>
      <c r="S23" s="626"/>
      <c r="T23" s="626"/>
      <c r="U23" s="626"/>
      <c r="V23" s="626"/>
      <c r="W23" s="626"/>
      <c r="X23" s="626"/>
      <c r="Y23" s="627"/>
      <c r="Z23" s="685" t="s">
        <v>127</v>
      </c>
      <c r="AA23" s="685"/>
      <c r="AB23" s="685"/>
      <c r="AC23" s="685"/>
      <c r="AD23" s="686" t="s">
        <v>234</v>
      </c>
      <c r="AE23" s="686"/>
      <c r="AF23" s="686"/>
      <c r="AG23" s="686"/>
      <c r="AH23" s="686"/>
      <c r="AI23" s="686"/>
      <c r="AJ23" s="686"/>
      <c r="AK23" s="686"/>
      <c r="AL23" s="628" t="s">
        <v>234</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234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4704</v>
      </c>
      <c r="S24" s="626"/>
      <c r="T24" s="626"/>
      <c r="U24" s="626"/>
      <c r="V24" s="626"/>
      <c r="W24" s="626"/>
      <c r="X24" s="626"/>
      <c r="Y24" s="627"/>
      <c r="Z24" s="685">
        <v>0.2</v>
      </c>
      <c r="AA24" s="685"/>
      <c r="AB24" s="685"/>
      <c r="AC24" s="685"/>
      <c r="AD24" s="686">
        <v>3433</v>
      </c>
      <c r="AE24" s="686"/>
      <c r="AF24" s="686"/>
      <c r="AG24" s="686"/>
      <c r="AH24" s="686"/>
      <c r="AI24" s="686"/>
      <c r="AJ24" s="686"/>
      <c r="AK24" s="686"/>
      <c r="AL24" s="628">
        <v>0.3</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821012</v>
      </c>
      <c r="CS24" s="689"/>
      <c r="CT24" s="689"/>
      <c r="CU24" s="689"/>
      <c r="CV24" s="689"/>
      <c r="CW24" s="689"/>
      <c r="CX24" s="689"/>
      <c r="CY24" s="735"/>
      <c r="CZ24" s="736">
        <v>33.700000000000003</v>
      </c>
      <c r="DA24" s="705"/>
      <c r="DB24" s="705"/>
      <c r="DC24" s="739"/>
      <c r="DD24" s="734">
        <v>723991</v>
      </c>
      <c r="DE24" s="689"/>
      <c r="DF24" s="689"/>
      <c r="DG24" s="689"/>
      <c r="DH24" s="689"/>
      <c r="DI24" s="689"/>
      <c r="DJ24" s="689"/>
      <c r="DK24" s="735"/>
      <c r="DL24" s="734">
        <v>589086</v>
      </c>
      <c r="DM24" s="689"/>
      <c r="DN24" s="689"/>
      <c r="DO24" s="689"/>
      <c r="DP24" s="689"/>
      <c r="DQ24" s="689"/>
      <c r="DR24" s="689"/>
      <c r="DS24" s="689"/>
      <c r="DT24" s="689"/>
      <c r="DU24" s="689"/>
      <c r="DV24" s="735"/>
      <c r="DW24" s="736">
        <v>51.7</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12571</v>
      </c>
      <c r="S25" s="626"/>
      <c r="T25" s="626"/>
      <c r="U25" s="626"/>
      <c r="V25" s="626"/>
      <c r="W25" s="626"/>
      <c r="X25" s="626"/>
      <c r="Y25" s="627"/>
      <c r="Z25" s="685">
        <v>0.5</v>
      </c>
      <c r="AA25" s="685"/>
      <c r="AB25" s="685"/>
      <c r="AC25" s="685"/>
      <c r="AD25" s="686">
        <v>407</v>
      </c>
      <c r="AE25" s="686"/>
      <c r="AF25" s="686"/>
      <c r="AG25" s="686"/>
      <c r="AH25" s="686"/>
      <c r="AI25" s="686"/>
      <c r="AJ25" s="686"/>
      <c r="AK25" s="686"/>
      <c r="AL25" s="628">
        <v>0</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254</v>
      </c>
      <c r="BH25" s="626"/>
      <c r="BI25" s="626"/>
      <c r="BJ25" s="626"/>
      <c r="BK25" s="626"/>
      <c r="BL25" s="626"/>
      <c r="BM25" s="626"/>
      <c r="BN25" s="627"/>
      <c r="BO25" s="685" t="s">
        <v>234</v>
      </c>
      <c r="BP25" s="685"/>
      <c r="BQ25" s="685"/>
      <c r="BR25" s="685"/>
      <c r="BS25" s="631" t="s">
        <v>234</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425160</v>
      </c>
      <c r="CS25" s="624"/>
      <c r="CT25" s="624"/>
      <c r="CU25" s="624"/>
      <c r="CV25" s="624"/>
      <c r="CW25" s="624"/>
      <c r="CX25" s="624"/>
      <c r="CY25" s="625"/>
      <c r="CZ25" s="628">
        <v>17.5</v>
      </c>
      <c r="DA25" s="657"/>
      <c r="DB25" s="657"/>
      <c r="DC25" s="658"/>
      <c r="DD25" s="631">
        <v>390958</v>
      </c>
      <c r="DE25" s="624"/>
      <c r="DF25" s="624"/>
      <c r="DG25" s="624"/>
      <c r="DH25" s="624"/>
      <c r="DI25" s="624"/>
      <c r="DJ25" s="624"/>
      <c r="DK25" s="625"/>
      <c r="DL25" s="631">
        <v>324935</v>
      </c>
      <c r="DM25" s="624"/>
      <c r="DN25" s="624"/>
      <c r="DO25" s="624"/>
      <c r="DP25" s="624"/>
      <c r="DQ25" s="624"/>
      <c r="DR25" s="624"/>
      <c r="DS25" s="624"/>
      <c r="DT25" s="624"/>
      <c r="DU25" s="624"/>
      <c r="DV25" s="625"/>
      <c r="DW25" s="628">
        <v>28.5</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1359</v>
      </c>
      <c r="S26" s="626"/>
      <c r="T26" s="626"/>
      <c r="U26" s="626"/>
      <c r="V26" s="626"/>
      <c r="W26" s="626"/>
      <c r="X26" s="626"/>
      <c r="Y26" s="627"/>
      <c r="Z26" s="685">
        <v>0.1</v>
      </c>
      <c r="AA26" s="685"/>
      <c r="AB26" s="685"/>
      <c r="AC26" s="685"/>
      <c r="AD26" s="686" t="s">
        <v>234</v>
      </c>
      <c r="AE26" s="686"/>
      <c r="AF26" s="686"/>
      <c r="AG26" s="686"/>
      <c r="AH26" s="686"/>
      <c r="AI26" s="686"/>
      <c r="AJ26" s="686"/>
      <c r="AK26" s="686"/>
      <c r="AL26" s="628" t="s">
        <v>127</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219801</v>
      </c>
      <c r="CS26" s="626"/>
      <c r="CT26" s="626"/>
      <c r="CU26" s="626"/>
      <c r="CV26" s="626"/>
      <c r="CW26" s="626"/>
      <c r="CX26" s="626"/>
      <c r="CY26" s="627"/>
      <c r="CZ26" s="628">
        <v>9</v>
      </c>
      <c r="DA26" s="657"/>
      <c r="DB26" s="657"/>
      <c r="DC26" s="658"/>
      <c r="DD26" s="631">
        <v>219801</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189539</v>
      </c>
      <c r="S27" s="626"/>
      <c r="T27" s="626"/>
      <c r="U27" s="626"/>
      <c r="V27" s="626"/>
      <c r="W27" s="626"/>
      <c r="X27" s="626"/>
      <c r="Y27" s="627"/>
      <c r="Z27" s="685">
        <v>7.6</v>
      </c>
      <c r="AA27" s="685"/>
      <c r="AB27" s="685"/>
      <c r="AC27" s="685"/>
      <c r="AD27" s="686" t="s">
        <v>234</v>
      </c>
      <c r="AE27" s="686"/>
      <c r="AF27" s="686"/>
      <c r="AG27" s="686"/>
      <c r="AH27" s="686"/>
      <c r="AI27" s="686"/>
      <c r="AJ27" s="686"/>
      <c r="AK27" s="686"/>
      <c r="AL27" s="628" t="s">
        <v>127</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115543</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99912</v>
      </c>
      <c r="CS27" s="624"/>
      <c r="CT27" s="624"/>
      <c r="CU27" s="624"/>
      <c r="CV27" s="624"/>
      <c r="CW27" s="624"/>
      <c r="CX27" s="624"/>
      <c r="CY27" s="625"/>
      <c r="CZ27" s="628">
        <v>4.0999999999999996</v>
      </c>
      <c r="DA27" s="657"/>
      <c r="DB27" s="657"/>
      <c r="DC27" s="658"/>
      <c r="DD27" s="631">
        <v>38229</v>
      </c>
      <c r="DE27" s="624"/>
      <c r="DF27" s="624"/>
      <c r="DG27" s="624"/>
      <c r="DH27" s="624"/>
      <c r="DI27" s="624"/>
      <c r="DJ27" s="624"/>
      <c r="DK27" s="625"/>
      <c r="DL27" s="631">
        <v>33309</v>
      </c>
      <c r="DM27" s="624"/>
      <c r="DN27" s="624"/>
      <c r="DO27" s="624"/>
      <c r="DP27" s="624"/>
      <c r="DQ27" s="624"/>
      <c r="DR27" s="624"/>
      <c r="DS27" s="624"/>
      <c r="DT27" s="624"/>
      <c r="DU27" s="624"/>
      <c r="DV27" s="625"/>
      <c r="DW27" s="628">
        <v>2.9</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234</v>
      </c>
      <c r="S28" s="626"/>
      <c r="T28" s="626"/>
      <c r="U28" s="626"/>
      <c r="V28" s="626"/>
      <c r="W28" s="626"/>
      <c r="X28" s="626"/>
      <c r="Y28" s="627"/>
      <c r="Z28" s="685" t="s">
        <v>127</v>
      </c>
      <c r="AA28" s="685"/>
      <c r="AB28" s="685"/>
      <c r="AC28" s="685"/>
      <c r="AD28" s="686" t="s">
        <v>127</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295940</v>
      </c>
      <c r="CS28" s="626"/>
      <c r="CT28" s="626"/>
      <c r="CU28" s="626"/>
      <c r="CV28" s="626"/>
      <c r="CW28" s="626"/>
      <c r="CX28" s="626"/>
      <c r="CY28" s="627"/>
      <c r="CZ28" s="628">
        <v>12.1</v>
      </c>
      <c r="DA28" s="657"/>
      <c r="DB28" s="657"/>
      <c r="DC28" s="658"/>
      <c r="DD28" s="631">
        <v>294804</v>
      </c>
      <c r="DE28" s="626"/>
      <c r="DF28" s="626"/>
      <c r="DG28" s="626"/>
      <c r="DH28" s="626"/>
      <c r="DI28" s="626"/>
      <c r="DJ28" s="626"/>
      <c r="DK28" s="627"/>
      <c r="DL28" s="631">
        <v>230842</v>
      </c>
      <c r="DM28" s="626"/>
      <c r="DN28" s="626"/>
      <c r="DO28" s="626"/>
      <c r="DP28" s="626"/>
      <c r="DQ28" s="626"/>
      <c r="DR28" s="626"/>
      <c r="DS28" s="626"/>
      <c r="DT28" s="626"/>
      <c r="DU28" s="626"/>
      <c r="DV28" s="627"/>
      <c r="DW28" s="628">
        <v>20.2</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135258</v>
      </c>
      <c r="S29" s="626"/>
      <c r="T29" s="626"/>
      <c r="U29" s="626"/>
      <c r="V29" s="626"/>
      <c r="W29" s="626"/>
      <c r="X29" s="626"/>
      <c r="Y29" s="627"/>
      <c r="Z29" s="685">
        <v>5.4</v>
      </c>
      <c r="AA29" s="685"/>
      <c r="AB29" s="685"/>
      <c r="AC29" s="685"/>
      <c r="AD29" s="686" t="s">
        <v>127</v>
      </c>
      <c r="AE29" s="686"/>
      <c r="AF29" s="686"/>
      <c r="AG29" s="686"/>
      <c r="AH29" s="686"/>
      <c r="AI29" s="686"/>
      <c r="AJ29" s="686"/>
      <c r="AK29" s="686"/>
      <c r="AL29" s="628" t="s">
        <v>234</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295940</v>
      </c>
      <c r="CS29" s="624"/>
      <c r="CT29" s="624"/>
      <c r="CU29" s="624"/>
      <c r="CV29" s="624"/>
      <c r="CW29" s="624"/>
      <c r="CX29" s="624"/>
      <c r="CY29" s="625"/>
      <c r="CZ29" s="628">
        <v>12.1</v>
      </c>
      <c r="DA29" s="657"/>
      <c r="DB29" s="657"/>
      <c r="DC29" s="658"/>
      <c r="DD29" s="631">
        <v>294804</v>
      </c>
      <c r="DE29" s="624"/>
      <c r="DF29" s="624"/>
      <c r="DG29" s="624"/>
      <c r="DH29" s="624"/>
      <c r="DI29" s="624"/>
      <c r="DJ29" s="624"/>
      <c r="DK29" s="625"/>
      <c r="DL29" s="631">
        <v>230842</v>
      </c>
      <c r="DM29" s="624"/>
      <c r="DN29" s="624"/>
      <c r="DO29" s="624"/>
      <c r="DP29" s="624"/>
      <c r="DQ29" s="624"/>
      <c r="DR29" s="624"/>
      <c r="DS29" s="624"/>
      <c r="DT29" s="624"/>
      <c r="DU29" s="624"/>
      <c r="DV29" s="625"/>
      <c r="DW29" s="628">
        <v>20.2</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6682</v>
      </c>
      <c r="S30" s="626"/>
      <c r="T30" s="626"/>
      <c r="U30" s="626"/>
      <c r="V30" s="626"/>
      <c r="W30" s="626"/>
      <c r="X30" s="626"/>
      <c r="Y30" s="627"/>
      <c r="Z30" s="685">
        <v>0.3</v>
      </c>
      <c r="AA30" s="685"/>
      <c r="AB30" s="685"/>
      <c r="AC30" s="685"/>
      <c r="AD30" s="686">
        <v>668</v>
      </c>
      <c r="AE30" s="686"/>
      <c r="AF30" s="686"/>
      <c r="AG30" s="686"/>
      <c r="AH30" s="686"/>
      <c r="AI30" s="686"/>
      <c r="AJ30" s="686"/>
      <c r="AK30" s="686"/>
      <c r="AL30" s="628">
        <v>0.1</v>
      </c>
      <c r="AM30" s="629"/>
      <c r="AN30" s="629"/>
      <c r="AO30" s="687"/>
      <c r="AP30" s="713" t="s">
        <v>310</v>
      </c>
      <c r="AQ30" s="714"/>
      <c r="AR30" s="714"/>
      <c r="AS30" s="714"/>
      <c r="AT30" s="719" t="s">
        <v>311</v>
      </c>
      <c r="AU30" s="230"/>
      <c r="AV30" s="230"/>
      <c r="AW30" s="230"/>
      <c r="AX30" s="722" t="s">
        <v>187</v>
      </c>
      <c r="AY30" s="723"/>
      <c r="AZ30" s="723"/>
      <c r="BA30" s="723"/>
      <c r="BB30" s="723"/>
      <c r="BC30" s="723"/>
      <c r="BD30" s="723"/>
      <c r="BE30" s="723"/>
      <c r="BF30" s="724"/>
      <c r="BG30" s="703">
        <v>99.3</v>
      </c>
      <c r="BH30" s="704"/>
      <c r="BI30" s="704"/>
      <c r="BJ30" s="704"/>
      <c r="BK30" s="704"/>
      <c r="BL30" s="704"/>
      <c r="BM30" s="705">
        <v>95.1</v>
      </c>
      <c r="BN30" s="704"/>
      <c r="BO30" s="704"/>
      <c r="BP30" s="704"/>
      <c r="BQ30" s="706"/>
      <c r="BR30" s="703">
        <v>98.8</v>
      </c>
      <c r="BS30" s="704"/>
      <c r="BT30" s="704"/>
      <c r="BU30" s="704"/>
      <c r="BV30" s="704"/>
      <c r="BW30" s="704"/>
      <c r="BX30" s="705">
        <v>94.8</v>
      </c>
      <c r="BY30" s="704"/>
      <c r="BZ30" s="704"/>
      <c r="CA30" s="704"/>
      <c r="CB30" s="706"/>
      <c r="CD30" s="709"/>
      <c r="CE30" s="710"/>
      <c r="CF30" s="667" t="s">
        <v>312</v>
      </c>
      <c r="CG30" s="664"/>
      <c r="CH30" s="664"/>
      <c r="CI30" s="664"/>
      <c r="CJ30" s="664"/>
      <c r="CK30" s="664"/>
      <c r="CL30" s="664"/>
      <c r="CM30" s="664"/>
      <c r="CN30" s="664"/>
      <c r="CO30" s="664"/>
      <c r="CP30" s="664"/>
      <c r="CQ30" s="665"/>
      <c r="CR30" s="623">
        <v>285223</v>
      </c>
      <c r="CS30" s="626"/>
      <c r="CT30" s="626"/>
      <c r="CU30" s="626"/>
      <c r="CV30" s="626"/>
      <c r="CW30" s="626"/>
      <c r="CX30" s="626"/>
      <c r="CY30" s="627"/>
      <c r="CZ30" s="628">
        <v>11.7</v>
      </c>
      <c r="DA30" s="657"/>
      <c r="DB30" s="657"/>
      <c r="DC30" s="658"/>
      <c r="DD30" s="631">
        <v>284103</v>
      </c>
      <c r="DE30" s="626"/>
      <c r="DF30" s="626"/>
      <c r="DG30" s="626"/>
      <c r="DH30" s="626"/>
      <c r="DI30" s="626"/>
      <c r="DJ30" s="626"/>
      <c r="DK30" s="627"/>
      <c r="DL30" s="631">
        <v>220141</v>
      </c>
      <c r="DM30" s="626"/>
      <c r="DN30" s="626"/>
      <c r="DO30" s="626"/>
      <c r="DP30" s="626"/>
      <c r="DQ30" s="626"/>
      <c r="DR30" s="626"/>
      <c r="DS30" s="626"/>
      <c r="DT30" s="626"/>
      <c r="DU30" s="626"/>
      <c r="DV30" s="627"/>
      <c r="DW30" s="628">
        <v>19.3</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302511</v>
      </c>
      <c r="S31" s="626"/>
      <c r="T31" s="626"/>
      <c r="U31" s="626"/>
      <c r="V31" s="626"/>
      <c r="W31" s="626"/>
      <c r="X31" s="626"/>
      <c r="Y31" s="627"/>
      <c r="Z31" s="685">
        <v>12.1</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99.6</v>
      </c>
      <c r="BH31" s="624"/>
      <c r="BI31" s="624"/>
      <c r="BJ31" s="624"/>
      <c r="BK31" s="624"/>
      <c r="BL31" s="624"/>
      <c r="BM31" s="629">
        <v>97.3</v>
      </c>
      <c r="BN31" s="702"/>
      <c r="BO31" s="702"/>
      <c r="BP31" s="702"/>
      <c r="BQ31" s="663"/>
      <c r="BR31" s="701">
        <v>99</v>
      </c>
      <c r="BS31" s="624"/>
      <c r="BT31" s="624"/>
      <c r="BU31" s="624"/>
      <c r="BV31" s="624"/>
      <c r="BW31" s="624"/>
      <c r="BX31" s="629">
        <v>96.8</v>
      </c>
      <c r="BY31" s="702"/>
      <c r="BZ31" s="702"/>
      <c r="CA31" s="702"/>
      <c r="CB31" s="663"/>
      <c r="CD31" s="709"/>
      <c r="CE31" s="710"/>
      <c r="CF31" s="667" t="s">
        <v>316</v>
      </c>
      <c r="CG31" s="664"/>
      <c r="CH31" s="664"/>
      <c r="CI31" s="664"/>
      <c r="CJ31" s="664"/>
      <c r="CK31" s="664"/>
      <c r="CL31" s="664"/>
      <c r="CM31" s="664"/>
      <c r="CN31" s="664"/>
      <c r="CO31" s="664"/>
      <c r="CP31" s="664"/>
      <c r="CQ31" s="665"/>
      <c r="CR31" s="623">
        <v>10717</v>
      </c>
      <c r="CS31" s="624"/>
      <c r="CT31" s="624"/>
      <c r="CU31" s="624"/>
      <c r="CV31" s="624"/>
      <c r="CW31" s="624"/>
      <c r="CX31" s="624"/>
      <c r="CY31" s="625"/>
      <c r="CZ31" s="628">
        <v>0.4</v>
      </c>
      <c r="DA31" s="657"/>
      <c r="DB31" s="657"/>
      <c r="DC31" s="658"/>
      <c r="DD31" s="631">
        <v>10701</v>
      </c>
      <c r="DE31" s="624"/>
      <c r="DF31" s="624"/>
      <c r="DG31" s="624"/>
      <c r="DH31" s="624"/>
      <c r="DI31" s="624"/>
      <c r="DJ31" s="624"/>
      <c r="DK31" s="625"/>
      <c r="DL31" s="631">
        <v>10701</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268898</v>
      </c>
      <c r="S32" s="626"/>
      <c r="T32" s="626"/>
      <c r="U32" s="626"/>
      <c r="V32" s="626"/>
      <c r="W32" s="626"/>
      <c r="X32" s="626"/>
      <c r="Y32" s="627"/>
      <c r="Z32" s="685">
        <v>10.8</v>
      </c>
      <c r="AA32" s="685"/>
      <c r="AB32" s="685"/>
      <c r="AC32" s="685"/>
      <c r="AD32" s="686" t="s">
        <v>127</v>
      </c>
      <c r="AE32" s="686"/>
      <c r="AF32" s="686"/>
      <c r="AG32" s="686"/>
      <c r="AH32" s="686"/>
      <c r="AI32" s="686"/>
      <c r="AJ32" s="686"/>
      <c r="AK32" s="686"/>
      <c r="AL32" s="628" t="s">
        <v>234</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99.1</v>
      </c>
      <c r="BH32" s="639"/>
      <c r="BI32" s="639"/>
      <c r="BJ32" s="639"/>
      <c r="BK32" s="639"/>
      <c r="BL32" s="639"/>
      <c r="BM32" s="683">
        <v>93</v>
      </c>
      <c r="BN32" s="639"/>
      <c r="BO32" s="639"/>
      <c r="BP32" s="639"/>
      <c r="BQ32" s="676"/>
      <c r="BR32" s="700">
        <v>98.5</v>
      </c>
      <c r="BS32" s="639"/>
      <c r="BT32" s="639"/>
      <c r="BU32" s="639"/>
      <c r="BV32" s="639"/>
      <c r="BW32" s="639"/>
      <c r="BX32" s="683">
        <v>92.8</v>
      </c>
      <c r="BY32" s="639"/>
      <c r="BZ32" s="639"/>
      <c r="CA32" s="639"/>
      <c r="CB32" s="676"/>
      <c r="CD32" s="711"/>
      <c r="CE32" s="712"/>
      <c r="CF32" s="667" t="s">
        <v>319</v>
      </c>
      <c r="CG32" s="664"/>
      <c r="CH32" s="664"/>
      <c r="CI32" s="664"/>
      <c r="CJ32" s="664"/>
      <c r="CK32" s="664"/>
      <c r="CL32" s="664"/>
      <c r="CM32" s="664"/>
      <c r="CN32" s="664"/>
      <c r="CO32" s="664"/>
      <c r="CP32" s="664"/>
      <c r="CQ32" s="665"/>
      <c r="CR32" s="623" t="s">
        <v>254</v>
      </c>
      <c r="CS32" s="626"/>
      <c r="CT32" s="626"/>
      <c r="CU32" s="626"/>
      <c r="CV32" s="626"/>
      <c r="CW32" s="626"/>
      <c r="CX32" s="626"/>
      <c r="CY32" s="627"/>
      <c r="CZ32" s="628" t="s">
        <v>234</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49192</v>
      </c>
      <c r="S33" s="626"/>
      <c r="T33" s="626"/>
      <c r="U33" s="626"/>
      <c r="V33" s="626"/>
      <c r="W33" s="626"/>
      <c r="X33" s="626"/>
      <c r="Y33" s="627"/>
      <c r="Z33" s="685">
        <v>2</v>
      </c>
      <c r="AA33" s="685"/>
      <c r="AB33" s="685"/>
      <c r="AC33" s="685"/>
      <c r="AD33" s="686" t="s">
        <v>234</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1151162</v>
      </c>
      <c r="CS33" s="624"/>
      <c r="CT33" s="624"/>
      <c r="CU33" s="624"/>
      <c r="CV33" s="624"/>
      <c r="CW33" s="624"/>
      <c r="CX33" s="624"/>
      <c r="CY33" s="625"/>
      <c r="CZ33" s="628">
        <v>47.3</v>
      </c>
      <c r="DA33" s="657"/>
      <c r="DB33" s="657"/>
      <c r="DC33" s="658"/>
      <c r="DD33" s="631">
        <v>672703</v>
      </c>
      <c r="DE33" s="624"/>
      <c r="DF33" s="624"/>
      <c r="DG33" s="624"/>
      <c r="DH33" s="624"/>
      <c r="DI33" s="624"/>
      <c r="DJ33" s="624"/>
      <c r="DK33" s="625"/>
      <c r="DL33" s="631">
        <v>412760</v>
      </c>
      <c r="DM33" s="624"/>
      <c r="DN33" s="624"/>
      <c r="DO33" s="624"/>
      <c r="DP33" s="624"/>
      <c r="DQ33" s="624"/>
      <c r="DR33" s="624"/>
      <c r="DS33" s="624"/>
      <c r="DT33" s="624"/>
      <c r="DU33" s="624"/>
      <c r="DV33" s="625"/>
      <c r="DW33" s="628">
        <v>36.200000000000003</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39762</v>
      </c>
      <c r="S34" s="626"/>
      <c r="T34" s="626"/>
      <c r="U34" s="626"/>
      <c r="V34" s="626"/>
      <c r="W34" s="626"/>
      <c r="X34" s="626"/>
      <c r="Y34" s="627"/>
      <c r="Z34" s="685">
        <v>1.6</v>
      </c>
      <c r="AA34" s="685"/>
      <c r="AB34" s="685"/>
      <c r="AC34" s="685"/>
      <c r="AD34" s="686">
        <v>860</v>
      </c>
      <c r="AE34" s="686"/>
      <c r="AF34" s="686"/>
      <c r="AG34" s="686"/>
      <c r="AH34" s="686"/>
      <c r="AI34" s="686"/>
      <c r="AJ34" s="686"/>
      <c r="AK34" s="686"/>
      <c r="AL34" s="628">
        <v>0.1</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484487</v>
      </c>
      <c r="CS34" s="626"/>
      <c r="CT34" s="626"/>
      <c r="CU34" s="626"/>
      <c r="CV34" s="626"/>
      <c r="CW34" s="626"/>
      <c r="CX34" s="626"/>
      <c r="CY34" s="627"/>
      <c r="CZ34" s="628">
        <v>19.899999999999999</v>
      </c>
      <c r="DA34" s="657"/>
      <c r="DB34" s="657"/>
      <c r="DC34" s="658"/>
      <c r="DD34" s="631">
        <v>150891</v>
      </c>
      <c r="DE34" s="626"/>
      <c r="DF34" s="626"/>
      <c r="DG34" s="626"/>
      <c r="DH34" s="626"/>
      <c r="DI34" s="626"/>
      <c r="DJ34" s="626"/>
      <c r="DK34" s="627"/>
      <c r="DL34" s="631">
        <v>101586</v>
      </c>
      <c r="DM34" s="626"/>
      <c r="DN34" s="626"/>
      <c r="DO34" s="626"/>
      <c r="DP34" s="626"/>
      <c r="DQ34" s="626"/>
      <c r="DR34" s="626"/>
      <c r="DS34" s="626"/>
      <c r="DT34" s="626"/>
      <c r="DU34" s="626"/>
      <c r="DV34" s="627"/>
      <c r="DW34" s="628">
        <v>8.9</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222522</v>
      </c>
      <c r="S35" s="626"/>
      <c r="T35" s="626"/>
      <c r="U35" s="626"/>
      <c r="V35" s="626"/>
      <c r="W35" s="626"/>
      <c r="X35" s="626"/>
      <c r="Y35" s="627"/>
      <c r="Z35" s="685">
        <v>8.9</v>
      </c>
      <c r="AA35" s="685"/>
      <c r="AB35" s="685"/>
      <c r="AC35" s="685"/>
      <c r="AD35" s="686" t="s">
        <v>127</v>
      </c>
      <c r="AE35" s="686"/>
      <c r="AF35" s="686"/>
      <c r="AG35" s="686"/>
      <c r="AH35" s="686"/>
      <c r="AI35" s="686"/>
      <c r="AJ35" s="686"/>
      <c r="AK35" s="686"/>
      <c r="AL35" s="628" t="s">
        <v>127</v>
      </c>
      <c r="AM35" s="629"/>
      <c r="AN35" s="629"/>
      <c r="AO35" s="687"/>
      <c r="AP35" s="234"/>
      <c r="AQ35" s="691" t="s">
        <v>327</v>
      </c>
      <c r="AR35" s="692"/>
      <c r="AS35" s="692"/>
      <c r="AT35" s="692"/>
      <c r="AU35" s="692"/>
      <c r="AV35" s="692"/>
      <c r="AW35" s="692"/>
      <c r="AX35" s="692"/>
      <c r="AY35" s="693"/>
      <c r="AZ35" s="688">
        <v>176024</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21356</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6246</v>
      </c>
      <c r="CS35" s="624"/>
      <c r="CT35" s="624"/>
      <c r="CU35" s="624"/>
      <c r="CV35" s="624"/>
      <c r="CW35" s="624"/>
      <c r="CX35" s="624"/>
      <c r="CY35" s="625"/>
      <c r="CZ35" s="628">
        <v>0.3</v>
      </c>
      <c r="DA35" s="657"/>
      <c r="DB35" s="657"/>
      <c r="DC35" s="658"/>
      <c r="DD35" s="631">
        <v>4614</v>
      </c>
      <c r="DE35" s="624"/>
      <c r="DF35" s="624"/>
      <c r="DG35" s="624"/>
      <c r="DH35" s="624"/>
      <c r="DI35" s="624"/>
      <c r="DJ35" s="624"/>
      <c r="DK35" s="625"/>
      <c r="DL35" s="631">
        <v>4614</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234</v>
      </c>
      <c r="S36" s="626"/>
      <c r="T36" s="626"/>
      <c r="U36" s="626"/>
      <c r="V36" s="626"/>
      <c r="W36" s="626"/>
      <c r="X36" s="626"/>
      <c r="Y36" s="627"/>
      <c r="Z36" s="685" t="s">
        <v>127</v>
      </c>
      <c r="AA36" s="685"/>
      <c r="AB36" s="685"/>
      <c r="AC36" s="685"/>
      <c r="AD36" s="686" t="s">
        <v>234</v>
      </c>
      <c r="AE36" s="686"/>
      <c r="AF36" s="686"/>
      <c r="AG36" s="686"/>
      <c r="AH36" s="686"/>
      <c r="AI36" s="686"/>
      <c r="AJ36" s="686"/>
      <c r="AK36" s="686"/>
      <c r="AL36" s="628" t="s">
        <v>234</v>
      </c>
      <c r="AM36" s="629"/>
      <c r="AN36" s="629"/>
      <c r="AO36" s="687"/>
      <c r="AQ36" s="660" t="s">
        <v>331</v>
      </c>
      <c r="AR36" s="661"/>
      <c r="AS36" s="661"/>
      <c r="AT36" s="661"/>
      <c r="AU36" s="661"/>
      <c r="AV36" s="661"/>
      <c r="AW36" s="661"/>
      <c r="AX36" s="661"/>
      <c r="AY36" s="662"/>
      <c r="AZ36" s="623">
        <v>26650</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21356</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267832</v>
      </c>
      <c r="CS36" s="626"/>
      <c r="CT36" s="626"/>
      <c r="CU36" s="626"/>
      <c r="CV36" s="626"/>
      <c r="CW36" s="626"/>
      <c r="CX36" s="626"/>
      <c r="CY36" s="627"/>
      <c r="CZ36" s="628">
        <v>11</v>
      </c>
      <c r="DA36" s="657"/>
      <c r="DB36" s="657"/>
      <c r="DC36" s="658"/>
      <c r="DD36" s="631">
        <v>214347</v>
      </c>
      <c r="DE36" s="626"/>
      <c r="DF36" s="626"/>
      <c r="DG36" s="626"/>
      <c r="DH36" s="626"/>
      <c r="DI36" s="626"/>
      <c r="DJ36" s="626"/>
      <c r="DK36" s="627"/>
      <c r="DL36" s="631">
        <v>165656</v>
      </c>
      <c r="DM36" s="626"/>
      <c r="DN36" s="626"/>
      <c r="DO36" s="626"/>
      <c r="DP36" s="626"/>
      <c r="DQ36" s="626"/>
      <c r="DR36" s="626"/>
      <c r="DS36" s="626"/>
      <c r="DT36" s="626"/>
      <c r="DU36" s="626"/>
      <c r="DV36" s="627"/>
      <c r="DW36" s="628">
        <v>14.5</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42722</v>
      </c>
      <c r="S37" s="626"/>
      <c r="T37" s="626"/>
      <c r="U37" s="626"/>
      <c r="V37" s="626"/>
      <c r="W37" s="626"/>
      <c r="X37" s="626"/>
      <c r="Y37" s="627"/>
      <c r="Z37" s="685">
        <v>1.7</v>
      </c>
      <c r="AA37" s="685"/>
      <c r="AB37" s="685"/>
      <c r="AC37" s="685"/>
      <c r="AD37" s="686" t="s">
        <v>234</v>
      </c>
      <c r="AE37" s="686"/>
      <c r="AF37" s="686"/>
      <c r="AG37" s="686"/>
      <c r="AH37" s="686"/>
      <c r="AI37" s="686"/>
      <c r="AJ37" s="686"/>
      <c r="AK37" s="686"/>
      <c r="AL37" s="628" t="s">
        <v>127</v>
      </c>
      <c r="AM37" s="629"/>
      <c r="AN37" s="629"/>
      <c r="AO37" s="687"/>
      <c r="AQ37" s="660" t="s">
        <v>335</v>
      </c>
      <c r="AR37" s="661"/>
      <c r="AS37" s="661"/>
      <c r="AT37" s="661"/>
      <c r="AU37" s="661"/>
      <c r="AV37" s="661"/>
      <c r="AW37" s="661"/>
      <c r="AX37" s="661"/>
      <c r="AY37" s="662"/>
      <c r="AZ37" s="623">
        <v>19389</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260</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131293</v>
      </c>
      <c r="CS37" s="624"/>
      <c r="CT37" s="624"/>
      <c r="CU37" s="624"/>
      <c r="CV37" s="624"/>
      <c r="CW37" s="624"/>
      <c r="CX37" s="624"/>
      <c r="CY37" s="625"/>
      <c r="CZ37" s="628">
        <v>5.4</v>
      </c>
      <c r="DA37" s="657"/>
      <c r="DB37" s="657"/>
      <c r="DC37" s="658"/>
      <c r="DD37" s="631">
        <v>128293</v>
      </c>
      <c r="DE37" s="624"/>
      <c r="DF37" s="624"/>
      <c r="DG37" s="624"/>
      <c r="DH37" s="624"/>
      <c r="DI37" s="624"/>
      <c r="DJ37" s="624"/>
      <c r="DK37" s="625"/>
      <c r="DL37" s="631">
        <v>124809</v>
      </c>
      <c r="DM37" s="624"/>
      <c r="DN37" s="624"/>
      <c r="DO37" s="624"/>
      <c r="DP37" s="624"/>
      <c r="DQ37" s="624"/>
      <c r="DR37" s="624"/>
      <c r="DS37" s="624"/>
      <c r="DT37" s="624"/>
      <c r="DU37" s="624"/>
      <c r="DV37" s="625"/>
      <c r="DW37" s="628">
        <v>10.9</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2491811</v>
      </c>
      <c r="S38" s="675"/>
      <c r="T38" s="675"/>
      <c r="U38" s="675"/>
      <c r="V38" s="675"/>
      <c r="W38" s="675"/>
      <c r="X38" s="675"/>
      <c r="Y38" s="680"/>
      <c r="Z38" s="681">
        <v>100</v>
      </c>
      <c r="AA38" s="681"/>
      <c r="AB38" s="681"/>
      <c r="AC38" s="681"/>
      <c r="AD38" s="682">
        <v>1097392</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t="s">
        <v>234</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410</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176024</v>
      </c>
      <c r="CS38" s="626"/>
      <c r="CT38" s="626"/>
      <c r="CU38" s="626"/>
      <c r="CV38" s="626"/>
      <c r="CW38" s="626"/>
      <c r="CX38" s="626"/>
      <c r="CY38" s="627"/>
      <c r="CZ38" s="628">
        <v>7.2</v>
      </c>
      <c r="DA38" s="657"/>
      <c r="DB38" s="657"/>
      <c r="DC38" s="658"/>
      <c r="DD38" s="631">
        <v>156853</v>
      </c>
      <c r="DE38" s="626"/>
      <c r="DF38" s="626"/>
      <c r="DG38" s="626"/>
      <c r="DH38" s="626"/>
      <c r="DI38" s="626"/>
      <c r="DJ38" s="626"/>
      <c r="DK38" s="627"/>
      <c r="DL38" s="631">
        <v>140904</v>
      </c>
      <c r="DM38" s="626"/>
      <c r="DN38" s="626"/>
      <c r="DO38" s="626"/>
      <c r="DP38" s="626"/>
      <c r="DQ38" s="626"/>
      <c r="DR38" s="626"/>
      <c r="DS38" s="626"/>
      <c r="DT38" s="626"/>
      <c r="DU38" s="626"/>
      <c r="DV38" s="627"/>
      <c r="DW38" s="628">
        <v>12.4</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234</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93</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216573</v>
      </c>
      <c r="CS39" s="624"/>
      <c r="CT39" s="624"/>
      <c r="CU39" s="624"/>
      <c r="CV39" s="624"/>
      <c r="CW39" s="624"/>
      <c r="CX39" s="624"/>
      <c r="CY39" s="625"/>
      <c r="CZ39" s="628">
        <v>8.9</v>
      </c>
      <c r="DA39" s="657"/>
      <c r="DB39" s="657"/>
      <c r="DC39" s="658"/>
      <c r="DD39" s="631">
        <v>145998</v>
      </c>
      <c r="DE39" s="624"/>
      <c r="DF39" s="624"/>
      <c r="DG39" s="624"/>
      <c r="DH39" s="624"/>
      <c r="DI39" s="624"/>
      <c r="DJ39" s="624"/>
      <c r="DK39" s="625"/>
      <c r="DL39" s="631" t="s">
        <v>127</v>
      </c>
      <c r="DM39" s="624"/>
      <c r="DN39" s="624"/>
      <c r="DO39" s="624"/>
      <c r="DP39" s="624"/>
      <c r="DQ39" s="624"/>
      <c r="DR39" s="624"/>
      <c r="DS39" s="624"/>
      <c r="DT39" s="624"/>
      <c r="DU39" s="624"/>
      <c r="DV39" s="625"/>
      <c r="DW39" s="628" t="s">
        <v>127</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39730</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234</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t="s">
        <v>234</v>
      </c>
      <c r="CS40" s="626"/>
      <c r="CT40" s="626"/>
      <c r="CU40" s="626"/>
      <c r="CV40" s="626"/>
      <c r="CW40" s="626"/>
      <c r="CX40" s="626"/>
      <c r="CY40" s="627"/>
      <c r="CZ40" s="628" t="s">
        <v>127</v>
      </c>
      <c r="DA40" s="657"/>
      <c r="DB40" s="657"/>
      <c r="DC40" s="658"/>
      <c r="DD40" s="631" t="s">
        <v>234</v>
      </c>
      <c r="DE40" s="626"/>
      <c r="DF40" s="626"/>
      <c r="DG40" s="626"/>
      <c r="DH40" s="626"/>
      <c r="DI40" s="626"/>
      <c r="DJ40" s="626"/>
      <c r="DK40" s="627"/>
      <c r="DL40" s="631" t="s">
        <v>234</v>
      </c>
      <c r="DM40" s="626"/>
      <c r="DN40" s="626"/>
      <c r="DO40" s="626"/>
      <c r="DP40" s="626"/>
      <c r="DQ40" s="626"/>
      <c r="DR40" s="626"/>
      <c r="DS40" s="626"/>
      <c r="DT40" s="626"/>
      <c r="DU40" s="626"/>
      <c r="DV40" s="627"/>
      <c r="DW40" s="628" t="s">
        <v>234</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90255</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343</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234</v>
      </c>
      <c r="CS41" s="624"/>
      <c r="CT41" s="624"/>
      <c r="CU41" s="624"/>
      <c r="CV41" s="624"/>
      <c r="CW41" s="624"/>
      <c r="CX41" s="624"/>
      <c r="CY41" s="625"/>
      <c r="CZ41" s="628" t="s">
        <v>234</v>
      </c>
      <c r="DA41" s="657"/>
      <c r="DB41" s="657"/>
      <c r="DC41" s="658"/>
      <c r="DD41" s="631" t="s">
        <v>234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463754</v>
      </c>
      <c r="CS42" s="626"/>
      <c r="CT42" s="626"/>
      <c r="CU42" s="626"/>
      <c r="CV42" s="626"/>
      <c r="CW42" s="626"/>
      <c r="CX42" s="626"/>
      <c r="CY42" s="627"/>
      <c r="CZ42" s="628">
        <v>19</v>
      </c>
      <c r="DA42" s="629"/>
      <c r="DB42" s="629"/>
      <c r="DC42" s="630"/>
      <c r="DD42" s="631">
        <v>73443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11004</v>
      </c>
      <c r="CS43" s="624"/>
      <c r="CT43" s="624"/>
      <c r="CU43" s="624"/>
      <c r="CV43" s="624"/>
      <c r="CW43" s="624"/>
      <c r="CX43" s="624"/>
      <c r="CY43" s="625"/>
      <c r="CZ43" s="628">
        <v>0.5</v>
      </c>
      <c r="DA43" s="657"/>
      <c r="DB43" s="657"/>
      <c r="DC43" s="658"/>
      <c r="DD43" s="631">
        <v>11004</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307</v>
      </c>
      <c r="CE44" s="652"/>
      <c r="CF44" s="620" t="s">
        <v>357</v>
      </c>
      <c r="CG44" s="621"/>
      <c r="CH44" s="621"/>
      <c r="CI44" s="621"/>
      <c r="CJ44" s="621"/>
      <c r="CK44" s="621"/>
      <c r="CL44" s="621"/>
      <c r="CM44" s="621"/>
      <c r="CN44" s="621"/>
      <c r="CO44" s="621"/>
      <c r="CP44" s="621"/>
      <c r="CQ44" s="622"/>
      <c r="CR44" s="623">
        <v>405735</v>
      </c>
      <c r="CS44" s="626"/>
      <c r="CT44" s="626"/>
      <c r="CU44" s="626"/>
      <c r="CV44" s="626"/>
      <c r="CW44" s="626"/>
      <c r="CX44" s="626"/>
      <c r="CY44" s="627"/>
      <c r="CZ44" s="628">
        <v>16.7</v>
      </c>
      <c r="DA44" s="629"/>
      <c r="DB44" s="629"/>
      <c r="DC44" s="630"/>
      <c r="DD44" s="631">
        <v>64930</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198174</v>
      </c>
      <c r="CS45" s="624"/>
      <c r="CT45" s="624"/>
      <c r="CU45" s="624"/>
      <c r="CV45" s="624"/>
      <c r="CW45" s="624"/>
      <c r="CX45" s="624"/>
      <c r="CY45" s="625"/>
      <c r="CZ45" s="628">
        <v>8.1</v>
      </c>
      <c r="DA45" s="657"/>
      <c r="DB45" s="657"/>
      <c r="DC45" s="658"/>
      <c r="DD45" s="631">
        <v>12040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205186</v>
      </c>
      <c r="CS46" s="626"/>
      <c r="CT46" s="626"/>
      <c r="CU46" s="626"/>
      <c r="CV46" s="626"/>
      <c r="CW46" s="626"/>
      <c r="CX46" s="626"/>
      <c r="CY46" s="627"/>
      <c r="CZ46" s="628">
        <v>8.4</v>
      </c>
      <c r="DA46" s="629"/>
      <c r="DB46" s="629"/>
      <c r="DC46" s="630"/>
      <c r="DD46" s="631">
        <v>52705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58019</v>
      </c>
      <c r="CS47" s="624"/>
      <c r="CT47" s="624"/>
      <c r="CU47" s="624"/>
      <c r="CV47" s="624"/>
      <c r="CW47" s="624"/>
      <c r="CX47" s="624"/>
      <c r="CY47" s="625"/>
      <c r="CZ47" s="628">
        <v>2.4</v>
      </c>
      <c r="DA47" s="657"/>
      <c r="DB47" s="657"/>
      <c r="DC47" s="658"/>
      <c r="DD47" s="631">
        <v>8513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172</v>
      </c>
      <c r="CS48" s="626"/>
      <c r="CT48" s="626"/>
      <c r="CU48" s="626"/>
      <c r="CV48" s="626"/>
      <c r="CW48" s="626"/>
      <c r="CX48" s="626"/>
      <c r="CY48" s="627"/>
      <c r="CZ48" s="628" t="s">
        <v>127</v>
      </c>
      <c r="DA48" s="629"/>
      <c r="DB48" s="629"/>
      <c r="DC48" s="630"/>
      <c r="DD48" s="631" t="s">
        <v>127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2435928</v>
      </c>
      <c r="CS49" s="639"/>
      <c r="CT49" s="639"/>
      <c r="CU49" s="639"/>
      <c r="CV49" s="639"/>
      <c r="CW49" s="639"/>
      <c r="CX49" s="639"/>
      <c r="CY49" s="640"/>
      <c r="CZ49" s="641">
        <v>100</v>
      </c>
      <c r="DA49" s="642"/>
      <c r="DB49" s="642"/>
      <c r="DC49" s="643"/>
      <c r="DD49" s="644">
        <v>1470137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k0nmG29sSBujSLO2A15Ohumlmi+gm55XuV5OicgwkhOG1hs1tfc781beOiL3t+JmJ2MTKt6OY8QDyrDkZYNl0g==" saltValue="frEB7CIrRPIyPooZhjPt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topLeftCell="AR1"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2598</v>
      </c>
      <c r="R7" s="1156"/>
      <c r="S7" s="1156"/>
      <c r="T7" s="1156"/>
      <c r="U7" s="1156"/>
      <c r="V7" s="1156">
        <v>2434</v>
      </c>
      <c r="W7" s="1156"/>
      <c r="X7" s="1156"/>
      <c r="Y7" s="1156"/>
      <c r="Z7" s="1156"/>
      <c r="AA7" s="1156">
        <v>164</v>
      </c>
      <c r="AB7" s="1156"/>
      <c r="AC7" s="1156"/>
      <c r="AD7" s="1156"/>
      <c r="AE7" s="1157"/>
      <c r="AF7" s="1158">
        <v>148</v>
      </c>
      <c r="AG7" s="1159"/>
      <c r="AH7" s="1159"/>
      <c r="AI7" s="1159"/>
      <c r="AJ7" s="1160"/>
      <c r="AK7" s="1142">
        <v>269</v>
      </c>
      <c r="AL7" s="1143"/>
      <c r="AM7" s="1143"/>
      <c r="AN7" s="1143"/>
      <c r="AO7" s="1143"/>
      <c r="AP7" s="1143">
        <v>2023</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573</v>
      </c>
      <c r="BT7" s="1147"/>
      <c r="BU7" s="1147"/>
      <c r="BV7" s="1147"/>
      <c r="BW7" s="1147"/>
      <c r="BX7" s="1147"/>
      <c r="BY7" s="1147"/>
      <c r="BZ7" s="1147"/>
      <c r="CA7" s="1147"/>
      <c r="CB7" s="1147"/>
      <c r="CC7" s="1147"/>
      <c r="CD7" s="1147"/>
      <c r="CE7" s="1147"/>
      <c r="CF7" s="1147"/>
      <c r="CG7" s="1148"/>
      <c r="CH7" s="1139">
        <v>0</v>
      </c>
      <c r="CI7" s="1140"/>
      <c r="CJ7" s="1140"/>
      <c r="CK7" s="1140"/>
      <c r="CL7" s="1141"/>
      <c r="CM7" s="1139">
        <v>13</v>
      </c>
      <c r="CN7" s="1140"/>
      <c r="CO7" s="1140"/>
      <c r="CP7" s="1140"/>
      <c r="CQ7" s="1141"/>
      <c r="CR7" s="1139">
        <v>5</v>
      </c>
      <c r="CS7" s="1140"/>
      <c r="CT7" s="1140"/>
      <c r="CU7" s="1140"/>
      <c r="CV7" s="1141"/>
      <c r="CW7" s="1139" t="s">
        <v>574</v>
      </c>
      <c r="CX7" s="1140"/>
      <c r="CY7" s="1140"/>
      <c r="CZ7" s="1140"/>
      <c r="DA7" s="1141"/>
      <c r="DB7" s="1139">
        <v>4</v>
      </c>
      <c r="DC7" s="1140"/>
      <c r="DD7" s="1140"/>
      <c r="DE7" s="1140"/>
      <c r="DF7" s="1141"/>
      <c r="DG7" s="1139" t="s">
        <v>574</v>
      </c>
      <c r="DH7" s="1140"/>
      <c r="DI7" s="1140"/>
      <c r="DJ7" s="1140"/>
      <c r="DK7" s="1141"/>
      <c r="DL7" s="1139" t="s">
        <v>574</v>
      </c>
      <c r="DM7" s="1140"/>
      <c r="DN7" s="1140"/>
      <c r="DO7" s="1140"/>
      <c r="DP7" s="1141"/>
      <c r="DQ7" s="1139" t="s">
        <v>574</v>
      </c>
      <c r="DR7" s="1140"/>
      <c r="DS7" s="1140"/>
      <c r="DT7" s="1140"/>
      <c r="DU7" s="1141"/>
      <c r="DV7" s="1166"/>
      <c r="DW7" s="1167"/>
      <c r="DX7" s="1167"/>
      <c r="DY7" s="1167"/>
      <c r="DZ7" s="1168"/>
      <c r="EA7" s="254"/>
    </row>
    <row r="8" spans="1:131" s="255" customFormat="1" ht="26.25" customHeight="1" x14ac:dyDescent="0.15">
      <c r="A8" s="261">
        <v>2</v>
      </c>
      <c r="B8" s="1088" t="s">
        <v>386</v>
      </c>
      <c r="C8" s="1089"/>
      <c r="D8" s="1089"/>
      <c r="E8" s="1089"/>
      <c r="F8" s="1089"/>
      <c r="G8" s="1089"/>
      <c r="H8" s="1089"/>
      <c r="I8" s="1089"/>
      <c r="J8" s="1089"/>
      <c r="K8" s="1089"/>
      <c r="L8" s="1089"/>
      <c r="M8" s="1089"/>
      <c r="N8" s="1089"/>
      <c r="O8" s="1089"/>
      <c r="P8" s="1090"/>
      <c r="Q8" s="1094">
        <v>2</v>
      </c>
      <c r="R8" s="1095"/>
      <c r="S8" s="1095"/>
      <c r="T8" s="1095"/>
      <c r="U8" s="1095"/>
      <c r="V8" s="1095">
        <v>111</v>
      </c>
      <c r="W8" s="1095"/>
      <c r="X8" s="1095"/>
      <c r="Y8" s="1095"/>
      <c r="Z8" s="1095"/>
      <c r="AA8" s="1095">
        <v>-109</v>
      </c>
      <c r="AB8" s="1095"/>
      <c r="AC8" s="1095"/>
      <c r="AD8" s="1095"/>
      <c r="AE8" s="1096"/>
      <c r="AF8" s="1070">
        <v>-109</v>
      </c>
      <c r="AG8" s="1071"/>
      <c r="AH8" s="1071"/>
      <c r="AI8" s="1071"/>
      <c r="AJ8" s="1072"/>
      <c r="AK8" s="1137" t="s">
        <v>572</v>
      </c>
      <c r="AL8" s="1138"/>
      <c r="AM8" s="1138"/>
      <c r="AN8" s="1138"/>
      <c r="AO8" s="1138"/>
      <c r="AP8" s="1138">
        <v>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387</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388</v>
      </c>
      <c r="B23" s="995" t="s">
        <v>389</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40</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252</v>
      </c>
      <c r="R28" s="1105"/>
      <c r="S28" s="1105"/>
      <c r="T28" s="1105"/>
      <c r="U28" s="1105"/>
      <c r="V28" s="1105">
        <v>243</v>
      </c>
      <c r="W28" s="1105"/>
      <c r="X28" s="1105"/>
      <c r="Y28" s="1105"/>
      <c r="Z28" s="1105"/>
      <c r="AA28" s="1105">
        <v>9</v>
      </c>
      <c r="AB28" s="1105"/>
      <c r="AC28" s="1105"/>
      <c r="AD28" s="1105"/>
      <c r="AE28" s="1106"/>
      <c r="AF28" s="1107">
        <v>9</v>
      </c>
      <c r="AG28" s="1105"/>
      <c r="AH28" s="1105"/>
      <c r="AI28" s="1105"/>
      <c r="AJ28" s="1108"/>
      <c r="AK28" s="1109">
        <v>26</v>
      </c>
      <c r="AL28" s="1097"/>
      <c r="AM28" s="1097"/>
      <c r="AN28" s="1097"/>
      <c r="AO28" s="1097"/>
      <c r="AP28" s="1097" t="s">
        <v>584</v>
      </c>
      <c r="AQ28" s="1097"/>
      <c r="AR28" s="1097"/>
      <c r="AS28" s="1097"/>
      <c r="AT28" s="1097"/>
      <c r="AU28" s="1097" t="s">
        <v>574</v>
      </c>
      <c r="AV28" s="1097"/>
      <c r="AW28" s="1097"/>
      <c r="AX28" s="1097"/>
      <c r="AY28" s="1097"/>
      <c r="AZ28" s="1098" t="s">
        <v>585</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115</v>
      </c>
      <c r="R29" s="1095"/>
      <c r="S29" s="1095"/>
      <c r="T29" s="1095"/>
      <c r="U29" s="1095"/>
      <c r="V29" s="1095">
        <v>120</v>
      </c>
      <c r="W29" s="1095"/>
      <c r="X29" s="1095"/>
      <c r="Y29" s="1095"/>
      <c r="Z29" s="1095"/>
      <c r="AA29" s="1095">
        <v>-5</v>
      </c>
      <c r="AB29" s="1095"/>
      <c r="AC29" s="1095"/>
      <c r="AD29" s="1095"/>
      <c r="AE29" s="1096"/>
      <c r="AF29" s="1070">
        <v>-5</v>
      </c>
      <c r="AG29" s="1071"/>
      <c r="AH29" s="1071"/>
      <c r="AI29" s="1071"/>
      <c r="AJ29" s="1072"/>
      <c r="AK29" s="1031">
        <v>26</v>
      </c>
      <c r="AL29" s="1022"/>
      <c r="AM29" s="1022"/>
      <c r="AN29" s="1022"/>
      <c r="AO29" s="1022"/>
      <c r="AP29" s="1022">
        <v>36</v>
      </c>
      <c r="AQ29" s="1022"/>
      <c r="AR29" s="1022"/>
      <c r="AS29" s="1022"/>
      <c r="AT29" s="1022"/>
      <c r="AU29" s="1022">
        <v>1</v>
      </c>
      <c r="AV29" s="1022"/>
      <c r="AW29" s="1022"/>
      <c r="AX29" s="1022"/>
      <c r="AY29" s="1022"/>
      <c r="AZ29" s="1093" t="s">
        <v>574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289</v>
      </c>
      <c r="R30" s="1095"/>
      <c r="S30" s="1095"/>
      <c r="T30" s="1095"/>
      <c r="U30" s="1095"/>
      <c r="V30" s="1095">
        <v>279</v>
      </c>
      <c r="W30" s="1095"/>
      <c r="X30" s="1095"/>
      <c r="Y30" s="1095"/>
      <c r="Z30" s="1095"/>
      <c r="AA30" s="1095">
        <v>10</v>
      </c>
      <c r="AB30" s="1095"/>
      <c r="AC30" s="1095"/>
      <c r="AD30" s="1095"/>
      <c r="AE30" s="1096"/>
      <c r="AF30" s="1070">
        <v>10</v>
      </c>
      <c r="AG30" s="1071"/>
      <c r="AH30" s="1071"/>
      <c r="AI30" s="1071"/>
      <c r="AJ30" s="1072"/>
      <c r="AK30" s="1031">
        <v>55</v>
      </c>
      <c r="AL30" s="1022"/>
      <c r="AM30" s="1022"/>
      <c r="AN30" s="1022"/>
      <c r="AO30" s="1022"/>
      <c r="AP30" s="1022" t="s">
        <v>574</v>
      </c>
      <c r="AQ30" s="1022"/>
      <c r="AR30" s="1022"/>
      <c r="AS30" s="1022"/>
      <c r="AT30" s="1022"/>
      <c r="AU30" s="1022" t="s">
        <v>574</v>
      </c>
      <c r="AV30" s="1022"/>
      <c r="AW30" s="1022"/>
      <c r="AX30" s="1022"/>
      <c r="AY30" s="1022"/>
      <c r="AZ30" s="1093" t="s">
        <v>587</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31</v>
      </c>
      <c r="R31" s="1095"/>
      <c r="S31" s="1095"/>
      <c r="T31" s="1095"/>
      <c r="U31" s="1095"/>
      <c r="V31" s="1095">
        <v>31</v>
      </c>
      <c r="W31" s="1095"/>
      <c r="X31" s="1095"/>
      <c r="Y31" s="1095"/>
      <c r="Z31" s="1095"/>
      <c r="AA31" s="1095" t="s">
        <v>585</v>
      </c>
      <c r="AB31" s="1095"/>
      <c r="AC31" s="1095"/>
      <c r="AD31" s="1095"/>
      <c r="AE31" s="1096"/>
      <c r="AF31" s="1070">
        <v>0</v>
      </c>
      <c r="AG31" s="1071"/>
      <c r="AH31" s="1071"/>
      <c r="AI31" s="1071"/>
      <c r="AJ31" s="1072"/>
      <c r="AK31" s="1031">
        <v>14</v>
      </c>
      <c r="AL31" s="1022"/>
      <c r="AM31" s="1022"/>
      <c r="AN31" s="1022"/>
      <c r="AO31" s="1022"/>
      <c r="AP31" s="1022" t="s">
        <v>585</v>
      </c>
      <c r="AQ31" s="1022"/>
      <c r="AR31" s="1022"/>
      <c r="AS31" s="1022"/>
      <c r="AT31" s="1022"/>
      <c r="AU31" s="1022" t="s">
        <v>586</v>
      </c>
      <c r="AV31" s="1022"/>
      <c r="AW31" s="1022"/>
      <c r="AX31" s="1022"/>
      <c r="AY31" s="1022"/>
      <c r="AZ31" s="1093" t="s">
        <v>574</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132</v>
      </c>
      <c r="R32" s="1095"/>
      <c r="S32" s="1095"/>
      <c r="T32" s="1095"/>
      <c r="U32" s="1095"/>
      <c r="V32" s="1095">
        <v>130</v>
      </c>
      <c r="W32" s="1095"/>
      <c r="X32" s="1095"/>
      <c r="Y32" s="1095"/>
      <c r="Z32" s="1095"/>
      <c r="AA32" s="1095">
        <v>2</v>
      </c>
      <c r="AB32" s="1095"/>
      <c r="AC32" s="1095"/>
      <c r="AD32" s="1095"/>
      <c r="AE32" s="1096"/>
      <c r="AF32" s="1070">
        <v>2</v>
      </c>
      <c r="AG32" s="1071"/>
      <c r="AH32" s="1071"/>
      <c r="AI32" s="1071"/>
      <c r="AJ32" s="1072"/>
      <c r="AK32" s="1031">
        <v>27</v>
      </c>
      <c r="AL32" s="1022"/>
      <c r="AM32" s="1022"/>
      <c r="AN32" s="1022"/>
      <c r="AO32" s="1022"/>
      <c r="AP32" s="1022">
        <v>586</v>
      </c>
      <c r="AQ32" s="1022"/>
      <c r="AR32" s="1022"/>
      <c r="AS32" s="1022"/>
      <c r="AT32" s="1022"/>
      <c r="AU32" s="1022">
        <v>27</v>
      </c>
      <c r="AV32" s="1022"/>
      <c r="AW32" s="1022"/>
      <c r="AX32" s="1022"/>
      <c r="AY32" s="1022"/>
      <c r="AZ32" s="1093" t="s">
        <v>586</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388</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17</v>
      </c>
      <c r="AG63" s="1010"/>
      <c r="AH63" s="1010"/>
      <c r="AI63" s="1010"/>
      <c r="AJ63" s="1081"/>
      <c r="AK63" s="1082"/>
      <c r="AL63" s="1014"/>
      <c r="AM63" s="1014"/>
      <c r="AN63" s="1014"/>
      <c r="AO63" s="1014"/>
      <c r="AP63" s="1010">
        <v>622</v>
      </c>
      <c r="AQ63" s="1010"/>
      <c r="AR63" s="1010"/>
      <c r="AS63" s="1010"/>
      <c r="AT63" s="1010"/>
      <c r="AU63" s="1010">
        <v>28</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409</v>
      </c>
      <c r="B66" s="1047"/>
      <c r="C66" s="1047"/>
      <c r="D66" s="1047"/>
      <c r="E66" s="1047"/>
      <c r="F66" s="1047"/>
      <c r="G66" s="1047"/>
      <c r="H66" s="1047"/>
      <c r="I66" s="1047"/>
      <c r="J66" s="1047"/>
      <c r="K66" s="1047"/>
      <c r="L66" s="1047"/>
      <c r="M66" s="1047"/>
      <c r="N66" s="1047"/>
      <c r="O66" s="1047"/>
      <c r="P66" s="1048"/>
      <c r="Q66" s="1052" t="s">
        <v>392</v>
      </c>
      <c r="R66" s="1053"/>
      <c r="S66" s="1053"/>
      <c r="T66" s="1053"/>
      <c r="U66" s="1054"/>
      <c r="V66" s="1052" t="s">
        <v>393</v>
      </c>
      <c r="W66" s="1053"/>
      <c r="X66" s="1053"/>
      <c r="Y66" s="1053"/>
      <c r="Z66" s="1054"/>
      <c r="AA66" s="1052" t="s">
        <v>394</v>
      </c>
      <c r="AB66" s="1053"/>
      <c r="AC66" s="1053"/>
      <c r="AD66" s="1053"/>
      <c r="AE66" s="1054"/>
      <c r="AF66" s="1058" t="s">
        <v>395</v>
      </c>
      <c r="AG66" s="1059"/>
      <c r="AH66" s="1059"/>
      <c r="AI66" s="1059"/>
      <c r="AJ66" s="1060"/>
      <c r="AK66" s="1052" t="s">
        <v>396</v>
      </c>
      <c r="AL66" s="1047"/>
      <c r="AM66" s="1047"/>
      <c r="AN66" s="1047"/>
      <c r="AO66" s="1048"/>
      <c r="AP66" s="1052" t="s">
        <v>397</v>
      </c>
      <c r="AQ66" s="1053"/>
      <c r="AR66" s="1053"/>
      <c r="AS66" s="1053"/>
      <c r="AT66" s="1054"/>
      <c r="AU66" s="1052" t="s">
        <v>410</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575</v>
      </c>
      <c r="C68" s="1037"/>
      <c r="D68" s="1037"/>
      <c r="E68" s="1037"/>
      <c r="F68" s="1037"/>
      <c r="G68" s="1037"/>
      <c r="H68" s="1037"/>
      <c r="I68" s="1037"/>
      <c r="J68" s="1037"/>
      <c r="K68" s="1037"/>
      <c r="L68" s="1037"/>
      <c r="M68" s="1037"/>
      <c r="N68" s="1037"/>
      <c r="O68" s="1037"/>
      <c r="P68" s="1038"/>
      <c r="Q68" s="1039">
        <v>118</v>
      </c>
      <c r="R68" s="1033"/>
      <c r="S68" s="1033"/>
      <c r="T68" s="1033"/>
      <c r="U68" s="1033"/>
      <c r="V68" s="1033">
        <v>112</v>
      </c>
      <c r="W68" s="1033"/>
      <c r="X68" s="1033"/>
      <c r="Y68" s="1033"/>
      <c r="Z68" s="1033"/>
      <c r="AA68" s="1033">
        <v>6</v>
      </c>
      <c r="AB68" s="1033"/>
      <c r="AC68" s="1033"/>
      <c r="AD68" s="1033"/>
      <c r="AE68" s="1033"/>
      <c r="AF68" s="1033">
        <v>6</v>
      </c>
      <c r="AG68" s="1033"/>
      <c r="AH68" s="1033"/>
      <c r="AI68" s="1033"/>
      <c r="AJ68" s="1033"/>
      <c r="AK68" s="1033">
        <v>0</v>
      </c>
      <c r="AL68" s="1033"/>
      <c r="AM68" s="1033"/>
      <c r="AN68" s="1033"/>
      <c r="AO68" s="1033"/>
      <c r="AP68" s="1033" t="s">
        <v>574</v>
      </c>
      <c r="AQ68" s="1033"/>
      <c r="AR68" s="1033"/>
      <c r="AS68" s="1033"/>
      <c r="AT68" s="1033"/>
      <c r="AU68" s="1033" t="s">
        <v>574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576</v>
      </c>
      <c r="C69" s="1026"/>
      <c r="D69" s="1026"/>
      <c r="E69" s="1026"/>
      <c r="F69" s="1026"/>
      <c r="G69" s="1026"/>
      <c r="H69" s="1026"/>
      <c r="I69" s="1026"/>
      <c r="J69" s="1026"/>
      <c r="K69" s="1026"/>
      <c r="L69" s="1026"/>
      <c r="M69" s="1026"/>
      <c r="N69" s="1026"/>
      <c r="O69" s="1026"/>
      <c r="P69" s="1027"/>
      <c r="Q69" s="1028">
        <v>4666</v>
      </c>
      <c r="R69" s="1022"/>
      <c r="S69" s="1022"/>
      <c r="T69" s="1022"/>
      <c r="U69" s="1022"/>
      <c r="V69" s="1022">
        <v>4620</v>
      </c>
      <c r="W69" s="1022"/>
      <c r="X69" s="1022"/>
      <c r="Y69" s="1022"/>
      <c r="Z69" s="1022"/>
      <c r="AA69" s="1022">
        <v>46</v>
      </c>
      <c r="AB69" s="1022"/>
      <c r="AC69" s="1022"/>
      <c r="AD69" s="1022"/>
      <c r="AE69" s="1022"/>
      <c r="AF69" s="1022">
        <v>16</v>
      </c>
      <c r="AG69" s="1022"/>
      <c r="AH69" s="1022"/>
      <c r="AI69" s="1022"/>
      <c r="AJ69" s="1022"/>
      <c r="AK69" s="1022">
        <v>30</v>
      </c>
      <c r="AL69" s="1022"/>
      <c r="AM69" s="1022"/>
      <c r="AN69" s="1022"/>
      <c r="AO69" s="1022"/>
      <c r="AP69" s="1022" t="s">
        <v>586</v>
      </c>
      <c r="AQ69" s="1022"/>
      <c r="AR69" s="1022"/>
      <c r="AS69" s="1022"/>
      <c r="AT69" s="1022"/>
      <c r="AU69" s="1022" t="s">
        <v>586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577</v>
      </c>
      <c r="C70" s="1026"/>
      <c r="D70" s="1026"/>
      <c r="E70" s="1026"/>
      <c r="F70" s="1026"/>
      <c r="G70" s="1026"/>
      <c r="H70" s="1026"/>
      <c r="I70" s="1026"/>
      <c r="J70" s="1026"/>
      <c r="K70" s="1026"/>
      <c r="L70" s="1026"/>
      <c r="M70" s="1026"/>
      <c r="N70" s="1026"/>
      <c r="O70" s="1026"/>
      <c r="P70" s="1027"/>
      <c r="Q70" s="1028">
        <v>36</v>
      </c>
      <c r="R70" s="1022"/>
      <c r="S70" s="1022"/>
      <c r="T70" s="1022"/>
      <c r="U70" s="1022"/>
      <c r="V70" s="1022">
        <v>34</v>
      </c>
      <c r="W70" s="1022"/>
      <c r="X70" s="1022"/>
      <c r="Y70" s="1022"/>
      <c r="Z70" s="1022"/>
      <c r="AA70" s="1022">
        <v>2</v>
      </c>
      <c r="AB70" s="1022"/>
      <c r="AC70" s="1022"/>
      <c r="AD70" s="1022"/>
      <c r="AE70" s="1022"/>
      <c r="AF70" s="1022">
        <v>2</v>
      </c>
      <c r="AG70" s="1022"/>
      <c r="AH70" s="1022"/>
      <c r="AI70" s="1022"/>
      <c r="AJ70" s="1022"/>
      <c r="AK70" s="1022">
        <v>0</v>
      </c>
      <c r="AL70" s="1022"/>
      <c r="AM70" s="1022"/>
      <c r="AN70" s="1022"/>
      <c r="AO70" s="1022"/>
      <c r="AP70" s="1022" t="s">
        <v>586</v>
      </c>
      <c r="AQ70" s="1022"/>
      <c r="AR70" s="1022"/>
      <c r="AS70" s="1022"/>
      <c r="AT70" s="1022"/>
      <c r="AU70" s="1022" t="s">
        <v>586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578</v>
      </c>
      <c r="C71" s="1026"/>
      <c r="D71" s="1026"/>
      <c r="E71" s="1026"/>
      <c r="F71" s="1026"/>
      <c r="G71" s="1026"/>
      <c r="H71" s="1026"/>
      <c r="I71" s="1026"/>
      <c r="J71" s="1026"/>
      <c r="K71" s="1026"/>
      <c r="L71" s="1026"/>
      <c r="M71" s="1026"/>
      <c r="N71" s="1026"/>
      <c r="O71" s="1026"/>
      <c r="P71" s="1027"/>
      <c r="Q71" s="1028">
        <v>179</v>
      </c>
      <c r="R71" s="1022"/>
      <c r="S71" s="1022"/>
      <c r="T71" s="1022"/>
      <c r="U71" s="1022"/>
      <c r="V71" s="1022">
        <v>176</v>
      </c>
      <c r="W71" s="1022"/>
      <c r="X71" s="1022"/>
      <c r="Y71" s="1022"/>
      <c r="Z71" s="1022"/>
      <c r="AA71" s="1022">
        <v>3</v>
      </c>
      <c r="AB71" s="1022"/>
      <c r="AC71" s="1022"/>
      <c r="AD71" s="1022"/>
      <c r="AE71" s="1022"/>
      <c r="AF71" s="1022">
        <v>3</v>
      </c>
      <c r="AG71" s="1022"/>
      <c r="AH71" s="1022"/>
      <c r="AI71" s="1022"/>
      <c r="AJ71" s="1022"/>
      <c r="AK71" s="1022">
        <v>0</v>
      </c>
      <c r="AL71" s="1022"/>
      <c r="AM71" s="1022"/>
      <c r="AN71" s="1022"/>
      <c r="AO71" s="1022"/>
      <c r="AP71" s="1022" t="s">
        <v>586</v>
      </c>
      <c r="AQ71" s="1022"/>
      <c r="AR71" s="1022"/>
      <c r="AS71" s="1022"/>
      <c r="AT71" s="1022"/>
      <c r="AU71" s="1022" t="s">
        <v>586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579</v>
      </c>
      <c r="C72" s="1026"/>
      <c r="D72" s="1026"/>
      <c r="E72" s="1026"/>
      <c r="F72" s="1026"/>
      <c r="G72" s="1026"/>
      <c r="H72" s="1026"/>
      <c r="I72" s="1026"/>
      <c r="J72" s="1026"/>
      <c r="K72" s="1026"/>
      <c r="L72" s="1026"/>
      <c r="M72" s="1026"/>
      <c r="N72" s="1026"/>
      <c r="O72" s="1026"/>
      <c r="P72" s="1027"/>
      <c r="Q72" s="1028">
        <v>123</v>
      </c>
      <c r="R72" s="1022"/>
      <c r="S72" s="1022"/>
      <c r="T72" s="1022"/>
      <c r="U72" s="1022"/>
      <c r="V72" s="1022">
        <v>116</v>
      </c>
      <c r="W72" s="1022"/>
      <c r="X72" s="1022"/>
      <c r="Y72" s="1022"/>
      <c r="Z72" s="1022"/>
      <c r="AA72" s="1022">
        <v>7</v>
      </c>
      <c r="AB72" s="1022"/>
      <c r="AC72" s="1022"/>
      <c r="AD72" s="1022"/>
      <c r="AE72" s="1022"/>
      <c r="AF72" s="1022">
        <v>7</v>
      </c>
      <c r="AG72" s="1022"/>
      <c r="AH72" s="1022"/>
      <c r="AI72" s="1022"/>
      <c r="AJ72" s="1022"/>
      <c r="AK72" s="1022">
        <v>23</v>
      </c>
      <c r="AL72" s="1022"/>
      <c r="AM72" s="1022"/>
      <c r="AN72" s="1022"/>
      <c r="AO72" s="1022"/>
      <c r="AP72" s="1022" t="s">
        <v>586</v>
      </c>
      <c r="AQ72" s="1022"/>
      <c r="AR72" s="1022"/>
      <c r="AS72" s="1022"/>
      <c r="AT72" s="1022"/>
      <c r="AU72" s="1022" t="s">
        <v>586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580</v>
      </c>
      <c r="C73" s="1026"/>
      <c r="D73" s="1026"/>
      <c r="E73" s="1026"/>
      <c r="F73" s="1026"/>
      <c r="G73" s="1026"/>
      <c r="H73" s="1026"/>
      <c r="I73" s="1026"/>
      <c r="J73" s="1026"/>
      <c r="K73" s="1026"/>
      <c r="L73" s="1026"/>
      <c r="M73" s="1026"/>
      <c r="N73" s="1026"/>
      <c r="O73" s="1026"/>
      <c r="P73" s="1027"/>
      <c r="Q73" s="1028">
        <v>82</v>
      </c>
      <c r="R73" s="1022"/>
      <c r="S73" s="1022"/>
      <c r="T73" s="1022"/>
      <c r="U73" s="1022"/>
      <c r="V73" s="1022">
        <v>68</v>
      </c>
      <c r="W73" s="1022"/>
      <c r="X73" s="1022"/>
      <c r="Y73" s="1022"/>
      <c r="Z73" s="1022"/>
      <c r="AA73" s="1022">
        <v>14</v>
      </c>
      <c r="AB73" s="1022"/>
      <c r="AC73" s="1022"/>
      <c r="AD73" s="1022"/>
      <c r="AE73" s="1022"/>
      <c r="AF73" s="1022">
        <v>14</v>
      </c>
      <c r="AG73" s="1022"/>
      <c r="AH73" s="1022"/>
      <c r="AI73" s="1022"/>
      <c r="AJ73" s="1022"/>
      <c r="AK73" s="1022">
        <v>0</v>
      </c>
      <c r="AL73" s="1022"/>
      <c r="AM73" s="1022"/>
      <c r="AN73" s="1022"/>
      <c r="AO73" s="1022"/>
      <c r="AP73" s="1022" t="s">
        <v>586</v>
      </c>
      <c r="AQ73" s="1022"/>
      <c r="AR73" s="1022"/>
      <c r="AS73" s="1022"/>
      <c r="AT73" s="1022"/>
      <c r="AU73" s="1022" t="s">
        <v>586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581</v>
      </c>
      <c r="C74" s="1026"/>
      <c r="D74" s="1026"/>
      <c r="E74" s="1026"/>
      <c r="F74" s="1026"/>
      <c r="G74" s="1026"/>
      <c r="H74" s="1026"/>
      <c r="I74" s="1026"/>
      <c r="J74" s="1026"/>
      <c r="K74" s="1026"/>
      <c r="L74" s="1026"/>
      <c r="M74" s="1026"/>
      <c r="N74" s="1026"/>
      <c r="O74" s="1026"/>
      <c r="P74" s="1027"/>
      <c r="Q74" s="1028">
        <v>218</v>
      </c>
      <c r="R74" s="1022"/>
      <c r="S74" s="1022"/>
      <c r="T74" s="1022"/>
      <c r="U74" s="1022"/>
      <c r="V74" s="1022">
        <v>218</v>
      </c>
      <c r="W74" s="1022"/>
      <c r="X74" s="1022"/>
      <c r="Y74" s="1022"/>
      <c r="Z74" s="1022"/>
      <c r="AA74" s="1022">
        <v>0</v>
      </c>
      <c r="AB74" s="1022"/>
      <c r="AC74" s="1022"/>
      <c r="AD74" s="1022"/>
      <c r="AE74" s="1022"/>
      <c r="AF74" s="1022">
        <v>0</v>
      </c>
      <c r="AG74" s="1022"/>
      <c r="AH74" s="1022"/>
      <c r="AI74" s="1022"/>
      <c r="AJ74" s="1022"/>
      <c r="AK74" s="1022">
        <v>3</v>
      </c>
      <c r="AL74" s="1022"/>
      <c r="AM74" s="1022"/>
      <c r="AN74" s="1022"/>
      <c r="AO74" s="1022"/>
      <c r="AP74" s="1022" t="s">
        <v>586</v>
      </c>
      <c r="AQ74" s="1022"/>
      <c r="AR74" s="1022"/>
      <c r="AS74" s="1022"/>
      <c r="AT74" s="1022"/>
      <c r="AU74" s="1022" t="s">
        <v>586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582</v>
      </c>
      <c r="C75" s="1026"/>
      <c r="D75" s="1026"/>
      <c r="E75" s="1026"/>
      <c r="F75" s="1026"/>
      <c r="G75" s="1026"/>
      <c r="H75" s="1026"/>
      <c r="I75" s="1026"/>
      <c r="J75" s="1026"/>
      <c r="K75" s="1026"/>
      <c r="L75" s="1026"/>
      <c r="M75" s="1026"/>
      <c r="N75" s="1026"/>
      <c r="O75" s="1026"/>
      <c r="P75" s="1027"/>
      <c r="Q75" s="1029">
        <v>145</v>
      </c>
      <c r="R75" s="1030"/>
      <c r="S75" s="1030"/>
      <c r="T75" s="1030"/>
      <c r="U75" s="1031"/>
      <c r="V75" s="1032">
        <v>102</v>
      </c>
      <c r="W75" s="1030"/>
      <c r="X75" s="1030"/>
      <c r="Y75" s="1030"/>
      <c r="Z75" s="1031"/>
      <c r="AA75" s="1032">
        <v>43</v>
      </c>
      <c r="AB75" s="1030"/>
      <c r="AC75" s="1030"/>
      <c r="AD75" s="1030"/>
      <c r="AE75" s="1031"/>
      <c r="AF75" s="1032">
        <v>43</v>
      </c>
      <c r="AG75" s="1030"/>
      <c r="AH75" s="1030"/>
      <c r="AI75" s="1030"/>
      <c r="AJ75" s="1031"/>
      <c r="AK75" s="1032">
        <v>0</v>
      </c>
      <c r="AL75" s="1030"/>
      <c r="AM75" s="1030"/>
      <c r="AN75" s="1030"/>
      <c r="AO75" s="1031"/>
      <c r="AP75" s="1022" t="s">
        <v>586</v>
      </c>
      <c r="AQ75" s="1022"/>
      <c r="AR75" s="1022"/>
      <c r="AS75" s="1022"/>
      <c r="AT75" s="1022"/>
      <c r="AU75" s="1022" t="s">
        <v>586</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583</v>
      </c>
      <c r="C76" s="1026"/>
      <c r="D76" s="1026"/>
      <c r="E76" s="1026"/>
      <c r="F76" s="1026"/>
      <c r="G76" s="1026"/>
      <c r="H76" s="1026"/>
      <c r="I76" s="1026"/>
      <c r="J76" s="1026"/>
      <c r="K76" s="1026"/>
      <c r="L76" s="1026"/>
      <c r="M76" s="1026"/>
      <c r="N76" s="1026"/>
      <c r="O76" s="1026"/>
      <c r="P76" s="1027"/>
      <c r="Q76" s="1029">
        <v>13981</v>
      </c>
      <c r="R76" s="1030"/>
      <c r="S76" s="1030"/>
      <c r="T76" s="1030"/>
      <c r="U76" s="1031"/>
      <c r="V76" s="1032">
        <v>13645</v>
      </c>
      <c r="W76" s="1030"/>
      <c r="X76" s="1030"/>
      <c r="Y76" s="1030"/>
      <c r="Z76" s="1031"/>
      <c r="AA76" s="1032">
        <v>336</v>
      </c>
      <c r="AB76" s="1030"/>
      <c r="AC76" s="1030"/>
      <c r="AD76" s="1030"/>
      <c r="AE76" s="1031"/>
      <c r="AF76" s="1032">
        <v>99</v>
      </c>
      <c r="AG76" s="1030"/>
      <c r="AH76" s="1030"/>
      <c r="AI76" s="1030"/>
      <c r="AJ76" s="1031"/>
      <c r="AK76" s="1032">
        <v>0</v>
      </c>
      <c r="AL76" s="1030"/>
      <c r="AM76" s="1030"/>
      <c r="AN76" s="1030"/>
      <c r="AO76" s="1031"/>
      <c r="AP76" s="1032">
        <v>3193</v>
      </c>
      <c r="AQ76" s="1030"/>
      <c r="AR76" s="1030"/>
      <c r="AS76" s="1030"/>
      <c r="AT76" s="1031"/>
      <c r="AU76" s="1032">
        <v>18</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388</v>
      </c>
      <c r="B88" s="995" t="s">
        <v>411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190</v>
      </c>
      <c r="AG88" s="1010"/>
      <c r="AH88" s="1010"/>
      <c r="AI88" s="1010"/>
      <c r="AJ88" s="1010"/>
      <c r="AK88" s="1014"/>
      <c r="AL88" s="1014"/>
      <c r="AM88" s="1014"/>
      <c r="AN88" s="1014"/>
      <c r="AO88" s="1014"/>
      <c r="AP88" s="1010">
        <v>3193</v>
      </c>
      <c r="AQ88" s="1010"/>
      <c r="AR88" s="1010"/>
      <c r="AS88" s="1010"/>
      <c r="AT88" s="1010"/>
      <c r="AU88" s="1010">
        <v>18</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995" t="s">
        <v>412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420</v>
      </c>
      <c r="AB109" s="945"/>
      <c r="AC109" s="945"/>
      <c r="AD109" s="945"/>
      <c r="AE109" s="946"/>
      <c r="AF109" s="947" t="s">
        <v>306</v>
      </c>
      <c r="AG109" s="945"/>
      <c r="AH109" s="945"/>
      <c r="AI109" s="945"/>
      <c r="AJ109" s="946"/>
      <c r="AK109" s="947" t="s">
        <v>305</v>
      </c>
      <c r="AL109" s="945"/>
      <c r="AM109" s="945"/>
      <c r="AN109" s="945"/>
      <c r="AO109" s="946"/>
      <c r="AP109" s="947" t="s">
        <v>421</v>
      </c>
      <c r="AQ109" s="945"/>
      <c r="AR109" s="945"/>
      <c r="AS109" s="945"/>
      <c r="AT109" s="976"/>
      <c r="AU109" s="944" t="s">
        <v>419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420</v>
      </c>
      <c r="BR109" s="945"/>
      <c r="BS109" s="945"/>
      <c r="BT109" s="945"/>
      <c r="BU109" s="946"/>
      <c r="BV109" s="947" t="s">
        <v>306</v>
      </c>
      <c r="BW109" s="945"/>
      <c r="BX109" s="945"/>
      <c r="BY109" s="945"/>
      <c r="BZ109" s="946"/>
      <c r="CA109" s="947" t="s">
        <v>305</v>
      </c>
      <c r="CB109" s="945"/>
      <c r="CC109" s="945"/>
      <c r="CD109" s="945"/>
      <c r="CE109" s="946"/>
      <c r="CF109" s="983" t="s">
        <v>421</v>
      </c>
      <c r="CG109" s="983"/>
      <c r="CH109" s="983"/>
      <c r="CI109" s="983"/>
      <c r="CJ109" s="983"/>
      <c r="CK109" s="947" t="s">
        <v>422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420</v>
      </c>
      <c r="DH109" s="945"/>
      <c r="DI109" s="945"/>
      <c r="DJ109" s="945"/>
      <c r="DK109" s="946"/>
      <c r="DL109" s="947" t="s">
        <v>306</v>
      </c>
      <c r="DM109" s="945"/>
      <c r="DN109" s="945"/>
      <c r="DO109" s="945"/>
      <c r="DP109" s="946"/>
      <c r="DQ109" s="947" t="s">
        <v>305</v>
      </c>
      <c r="DR109" s="945"/>
      <c r="DS109" s="945"/>
      <c r="DT109" s="945"/>
      <c r="DU109" s="946"/>
      <c r="DV109" s="947" t="s">
        <v>421</v>
      </c>
      <c r="DW109" s="945"/>
      <c r="DX109" s="945"/>
      <c r="DY109" s="945"/>
      <c r="DZ109" s="976"/>
    </row>
    <row r="110" spans="1:131" s="246" customFormat="1" ht="26.25" customHeight="1" x14ac:dyDescent="0.15">
      <c r="A110" s="847" t="s">
        <v>423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213873</v>
      </c>
      <c r="AB110" s="938"/>
      <c r="AC110" s="938"/>
      <c r="AD110" s="938"/>
      <c r="AE110" s="939"/>
      <c r="AF110" s="940">
        <v>244397</v>
      </c>
      <c r="AG110" s="938"/>
      <c r="AH110" s="938"/>
      <c r="AI110" s="938"/>
      <c r="AJ110" s="939"/>
      <c r="AK110" s="940">
        <v>295940</v>
      </c>
      <c r="AL110" s="938"/>
      <c r="AM110" s="938"/>
      <c r="AN110" s="938"/>
      <c r="AO110" s="939"/>
      <c r="AP110" s="941">
        <v>31.8</v>
      </c>
      <c r="AQ110" s="942"/>
      <c r="AR110" s="942"/>
      <c r="AS110" s="942"/>
      <c r="AT110" s="943"/>
      <c r="AU110" s="977" t="s">
        <v>73</v>
      </c>
      <c r="AV110" s="978"/>
      <c r="AW110" s="978"/>
      <c r="AX110" s="978"/>
      <c r="AY110" s="978"/>
      <c r="AZ110" s="903" t="s">
        <v>424</v>
      </c>
      <c r="BA110" s="848"/>
      <c r="BB110" s="848"/>
      <c r="BC110" s="848"/>
      <c r="BD110" s="848"/>
      <c r="BE110" s="848"/>
      <c r="BF110" s="848"/>
      <c r="BG110" s="848"/>
      <c r="BH110" s="848"/>
      <c r="BI110" s="848"/>
      <c r="BJ110" s="848"/>
      <c r="BK110" s="848"/>
      <c r="BL110" s="848"/>
      <c r="BM110" s="848"/>
      <c r="BN110" s="848"/>
      <c r="BO110" s="848"/>
      <c r="BP110" s="849"/>
      <c r="BQ110" s="904">
        <v>2066050</v>
      </c>
      <c r="BR110" s="885"/>
      <c r="BS110" s="885"/>
      <c r="BT110" s="885"/>
      <c r="BU110" s="885"/>
      <c r="BV110" s="885">
        <v>2086130</v>
      </c>
      <c r="BW110" s="885"/>
      <c r="BX110" s="885"/>
      <c r="BY110" s="885"/>
      <c r="BZ110" s="885"/>
      <c r="CA110" s="885">
        <v>2023429</v>
      </c>
      <c r="CB110" s="885"/>
      <c r="CC110" s="885"/>
      <c r="CD110" s="885"/>
      <c r="CE110" s="885"/>
      <c r="CF110" s="909">
        <v>217.6</v>
      </c>
      <c r="CG110" s="910"/>
      <c r="CH110" s="910"/>
      <c r="CI110" s="910"/>
      <c r="CJ110" s="910"/>
      <c r="CK110" s="973" t="s">
        <v>425</v>
      </c>
      <c r="CL110" s="859"/>
      <c r="CM110" s="934" t="s">
        <v>426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427</v>
      </c>
      <c r="DH110" s="885"/>
      <c r="DI110" s="885"/>
      <c r="DJ110" s="885"/>
      <c r="DK110" s="885"/>
      <c r="DL110" s="885" t="s">
        <v>127</v>
      </c>
      <c r="DM110" s="885"/>
      <c r="DN110" s="885"/>
      <c r="DO110" s="885"/>
      <c r="DP110" s="885"/>
      <c r="DQ110" s="885" t="s">
        <v>427</v>
      </c>
      <c r="DR110" s="885"/>
      <c r="DS110" s="885"/>
      <c r="DT110" s="885"/>
      <c r="DU110" s="885"/>
      <c r="DV110" s="886" t="s">
        <v>427</v>
      </c>
      <c r="DW110" s="886"/>
      <c r="DX110" s="886"/>
      <c r="DY110" s="886"/>
      <c r="DZ110" s="887"/>
    </row>
    <row r="111" spans="1:131" s="246" customFormat="1" ht="26.25" customHeight="1" x14ac:dyDescent="0.15">
      <c r="A111" s="814" t="s">
        <v>428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429</v>
      </c>
      <c r="AG111" s="966"/>
      <c r="AH111" s="966"/>
      <c r="AI111" s="966"/>
      <c r="AJ111" s="967"/>
      <c r="AK111" s="968" t="s">
        <v>127</v>
      </c>
      <c r="AL111" s="966"/>
      <c r="AM111" s="966"/>
      <c r="AN111" s="966"/>
      <c r="AO111" s="967"/>
      <c r="AP111" s="969" t="s">
        <v>427</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t="s">
        <v>127</v>
      </c>
      <c r="BR111" s="857"/>
      <c r="BS111" s="857"/>
      <c r="BT111" s="857"/>
      <c r="BU111" s="857"/>
      <c r="BV111" s="857" t="s">
        <v>127</v>
      </c>
      <c r="BW111" s="857"/>
      <c r="BX111" s="857"/>
      <c r="BY111" s="857"/>
      <c r="BZ111" s="857"/>
      <c r="CA111" s="857" t="s">
        <v>127</v>
      </c>
      <c r="CB111" s="857"/>
      <c r="CC111" s="857"/>
      <c r="CD111" s="857"/>
      <c r="CE111" s="857"/>
      <c r="CF111" s="918" t="s">
        <v>429</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427</v>
      </c>
      <c r="DR111" s="857"/>
      <c r="DS111" s="857"/>
      <c r="DT111" s="857"/>
      <c r="DU111" s="857"/>
      <c r="DV111" s="834" t="s">
        <v>127</v>
      </c>
      <c r="DW111" s="834"/>
      <c r="DX111" s="834"/>
      <c r="DY111" s="834"/>
      <c r="DZ111" s="835"/>
    </row>
    <row r="112" spans="1:131" s="246" customFormat="1" ht="26.25" customHeight="1" x14ac:dyDescent="0.15">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429</v>
      </c>
      <c r="AL112" s="820"/>
      <c r="AM112" s="820"/>
      <c r="AN112" s="820"/>
      <c r="AO112" s="821"/>
      <c r="AP112" s="867" t="s">
        <v>127</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409404</v>
      </c>
      <c r="BR112" s="857"/>
      <c r="BS112" s="857"/>
      <c r="BT112" s="857"/>
      <c r="BU112" s="857"/>
      <c r="BV112" s="857">
        <v>307096</v>
      </c>
      <c r="BW112" s="857"/>
      <c r="BX112" s="857"/>
      <c r="BY112" s="857"/>
      <c r="BZ112" s="857"/>
      <c r="CA112" s="857">
        <v>322855</v>
      </c>
      <c r="CB112" s="857"/>
      <c r="CC112" s="857"/>
      <c r="CD112" s="857"/>
      <c r="CE112" s="857"/>
      <c r="CF112" s="918">
        <v>34.700000000000003</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427</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28580</v>
      </c>
      <c r="AB113" s="966"/>
      <c r="AC113" s="966"/>
      <c r="AD113" s="966"/>
      <c r="AE113" s="967"/>
      <c r="AF113" s="968">
        <v>27965</v>
      </c>
      <c r="AG113" s="966"/>
      <c r="AH113" s="966"/>
      <c r="AI113" s="966"/>
      <c r="AJ113" s="967"/>
      <c r="AK113" s="968">
        <v>30979</v>
      </c>
      <c r="AL113" s="966"/>
      <c r="AM113" s="966"/>
      <c r="AN113" s="966"/>
      <c r="AO113" s="967"/>
      <c r="AP113" s="969">
        <v>3.3</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35532</v>
      </c>
      <c r="BR113" s="857"/>
      <c r="BS113" s="857"/>
      <c r="BT113" s="857"/>
      <c r="BU113" s="857"/>
      <c r="BV113" s="857">
        <v>31515</v>
      </c>
      <c r="BW113" s="857"/>
      <c r="BX113" s="857"/>
      <c r="BY113" s="857"/>
      <c r="BZ113" s="857"/>
      <c r="CA113" s="857">
        <v>27475</v>
      </c>
      <c r="CB113" s="857"/>
      <c r="CC113" s="857"/>
      <c r="CD113" s="857"/>
      <c r="CE113" s="857"/>
      <c r="CF113" s="918">
        <v>3</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427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15">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2626</v>
      </c>
      <c r="AB114" s="820"/>
      <c r="AC114" s="820"/>
      <c r="AD114" s="820"/>
      <c r="AE114" s="821"/>
      <c r="AF114" s="822">
        <v>3810</v>
      </c>
      <c r="AG114" s="820"/>
      <c r="AH114" s="820"/>
      <c r="AI114" s="820"/>
      <c r="AJ114" s="821"/>
      <c r="AK114" s="822">
        <v>5061</v>
      </c>
      <c r="AL114" s="820"/>
      <c r="AM114" s="820"/>
      <c r="AN114" s="820"/>
      <c r="AO114" s="821"/>
      <c r="AP114" s="867">
        <v>0.5</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499968</v>
      </c>
      <c r="BR114" s="857"/>
      <c r="BS114" s="857"/>
      <c r="BT114" s="857"/>
      <c r="BU114" s="857"/>
      <c r="BV114" s="857">
        <v>469426</v>
      </c>
      <c r="BW114" s="857"/>
      <c r="BX114" s="857"/>
      <c r="BY114" s="857"/>
      <c r="BZ114" s="857"/>
      <c r="CA114" s="857">
        <v>388786</v>
      </c>
      <c r="CB114" s="857"/>
      <c r="CC114" s="857"/>
      <c r="CD114" s="857"/>
      <c r="CE114" s="857"/>
      <c r="CF114" s="918">
        <v>41.8</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x14ac:dyDescent="0.15">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127</v>
      </c>
      <c r="AB115" s="966"/>
      <c r="AC115" s="966"/>
      <c r="AD115" s="966"/>
      <c r="AE115" s="967"/>
      <c r="AF115" s="968" t="s">
        <v>427</v>
      </c>
      <c r="AG115" s="966"/>
      <c r="AH115" s="966"/>
      <c r="AI115" s="966"/>
      <c r="AJ115" s="967"/>
      <c r="AK115" s="968" t="s">
        <v>127</v>
      </c>
      <c r="AL115" s="966"/>
      <c r="AM115" s="966"/>
      <c r="AN115" s="966"/>
      <c r="AO115" s="967"/>
      <c r="AP115" s="969" t="s">
        <v>127</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127</v>
      </c>
      <c r="BR115" s="857"/>
      <c r="BS115" s="857"/>
      <c r="BT115" s="857"/>
      <c r="BU115" s="857"/>
      <c r="BV115" s="857" t="s">
        <v>427</v>
      </c>
      <c r="BW115" s="857"/>
      <c r="BX115" s="857"/>
      <c r="BY115" s="857"/>
      <c r="BZ115" s="857"/>
      <c r="CA115" s="857" t="s">
        <v>427</v>
      </c>
      <c r="CB115" s="857"/>
      <c r="CC115" s="857"/>
      <c r="CD115" s="857"/>
      <c r="CE115" s="857"/>
      <c r="CF115" s="918" t="s">
        <v>127</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86</v>
      </c>
      <c r="AB116" s="820"/>
      <c r="AC116" s="820"/>
      <c r="AD116" s="820"/>
      <c r="AE116" s="821"/>
      <c r="AF116" s="822">
        <v>8</v>
      </c>
      <c r="AG116" s="820"/>
      <c r="AH116" s="820"/>
      <c r="AI116" s="820"/>
      <c r="AJ116" s="821"/>
      <c r="AK116" s="822" t="s">
        <v>427</v>
      </c>
      <c r="AL116" s="820"/>
      <c r="AM116" s="820"/>
      <c r="AN116" s="820"/>
      <c r="AO116" s="821"/>
      <c r="AP116" s="867" t="s">
        <v>127</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429</v>
      </c>
      <c r="BR116" s="857"/>
      <c r="BS116" s="857"/>
      <c r="BT116" s="857"/>
      <c r="BU116" s="857"/>
      <c r="BV116" s="857" t="s">
        <v>127</v>
      </c>
      <c r="BW116" s="857"/>
      <c r="BX116" s="857"/>
      <c r="BY116" s="857"/>
      <c r="BZ116" s="857"/>
      <c r="CA116" s="857" t="s">
        <v>127</v>
      </c>
      <c r="CB116" s="857"/>
      <c r="CC116" s="857"/>
      <c r="CD116" s="857"/>
      <c r="CE116" s="857"/>
      <c r="CF116" s="918" t="s">
        <v>427</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127</v>
      </c>
      <c r="DH116" s="820"/>
      <c r="DI116" s="820"/>
      <c r="DJ116" s="820"/>
      <c r="DK116" s="821"/>
      <c r="DL116" s="822" t="s">
        <v>427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245165</v>
      </c>
      <c r="AB117" s="952"/>
      <c r="AC117" s="952"/>
      <c r="AD117" s="952"/>
      <c r="AE117" s="953"/>
      <c r="AF117" s="954">
        <v>276180</v>
      </c>
      <c r="AG117" s="952"/>
      <c r="AH117" s="952"/>
      <c r="AI117" s="952"/>
      <c r="AJ117" s="953"/>
      <c r="AK117" s="954">
        <v>331980</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429</v>
      </c>
      <c r="BR117" s="857"/>
      <c r="BS117" s="857"/>
      <c r="BT117" s="857"/>
      <c r="BU117" s="857"/>
      <c r="BV117" s="857" t="s">
        <v>429</v>
      </c>
      <c r="BW117" s="857"/>
      <c r="BX117" s="857"/>
      <c r="BY117" s="857"/>
      <c r="BZ117" s="857"/>
      <c r="CA117" s="857" t="s">
        <v>429</v>
      </c>
      <c r="CB117" s="857"/>
      <c r="CC117" s="857"/>
      <c r="CD117" s="857"/>
      <c r="CE117" s="857"/>
      <c r="CF117" s="918" t="s">
        <v>429</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429</v>
      </c>
      <c r="DH117" s="820"/>
      <c r="DI117" s="820"/>
      <c r="DJ117" s="820"/>
      <c r="DK117" s="821"/>
      <c r="DL117" s="822" t="s">
        <v>429</v>
      </c>
      <c r="DM117" s="820"/>
      <c r="DN117" s="820"/>
      <c r="DO117" s="820"/>
      <c r="DP117" s="821"/>
      <c r="DQ117" s="822" t="s">
        <v>429</v>
      </c>
      <c r="DR117" s="820"/>
      <c r="DS117" s="820"/>
      <c r="DT117" s="820"/>
      <c r="DU117" s="821"/>
      <c r="DV117" s="867" t="s">
        <v>429</v>
      </c>
      <c r="DW117" s="868"/>
      <c r="DX117" s="868"/>
      <c r="DY117" s="868"/>
      <c r="DZ117" s="869"/>
    </row>
    <row r="118" spans="1:130" s="246" customFormat="1" ht="26.25" customHeight="1" x14ac:dyDescent="0.15">
      <c r="A118" s="944" t="s">
        <v>422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420</v>
      </c>
      <c r="AB118" s="945"/>
      <c r="AC118" s="945"/>
      <c r="AD118" s="945"/>
      <c r="AE118" s="946"/>
      <c r="AF118" s="947" t="s">
        <v>306</v>
      </c>
      <c r="AG118" s="945"/>
      <c r="AH118" s="945"/>
      <c r="AI118" s="945"/>
      <c r="AJ118" s="946"/>
      <c r="AK118" s="947" t="s">
        <v>305</v>
      </c>
      <c r="AL118" s="945"/>
      <c r="AM118" s="945"/>
      <c r="AN118" s="945"/>
      <c r="AO118" s="946"/>
      <c r="AP118" s="948" t="s">
        <v>421</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427</v>
      </c>
      <c r="BR118" s="888"/>
      <c r="BS118" s="888"/>
      <c r="BT118" s="888"/>
      <c r="BU118" s="888"/>
      <c r="BV118" s="888" t="s">
        <v>427</v>
      </c>
      <c r="BW118" s="888"/>
      <c r="BX118" s="888"/>
      <c r="BY118" s="888"/>
      <c r="BZ118" s="888"/>
      <c r="CA118" s="888" t="s">
        <v>427</v>
      </c>
      <c r="CB118" s="888"/>
      <c r="CC118" s="888"/>
      <c r="CD118" s="888"/>
      <c r="CE118" s="888"/>
      <c r="CF118" s="918" t="s">
        <v>427</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427</v>
      </c>
      <c r="DH118" s="820"/>
      <c r="DI118" s="820"/>
      <c r="DJ118" s="820"/>
      <c r="DK118" s="821"/>
      <c r="DL118" s="822" t="s">
        <v>427</v>
      </c>
      <c r="DM118" s="820"/>
      <c r="DN118" s="820"/>
      <c r="DO118" s="820"/>
      <c r="DP118" s="821"/>
      <c r="DQ118" s="822" t="s">
        <v>427</v>
      </c>
      <c r="DR118" s="820"/>
      <c r="DS118" s="820"/>
      <c r="DT118" s="820"/>
      <c r="DU118" s="821"/>
      <c r="DV118" s="867" t="s">
        <v>427</v>
      </c>
      <c r="DW118" s="868"/>
      <c r="DX118" s="868"/>
      <c r="DY118" s="868"/>
      <c r="DZ118" s="869"/>
    </row>
    <row r="119" spans="1:130" s="246" customFormat="1" ht="26.25" customHeight="1" x14ac:dyDescent="0.15">
      <c r="A119" s="858" t="s">
        <v>425</v>
      </c>
      <c r="B119" s="859"/>
      <c r="C119" s="934" t="s">
        <v>426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427</v>
      </c>
      <c r="AB119" s="938"/>
      <c r="AC119" s="938"/>
      <c r="AD119" s="938"/>
      <c r="AE119" s="939"/>
      <c r="AF119" s="940" t="s">
        <v>427</v>
      </c>
      <c r="AG119" s="938"/>
      <c r="AH119" s="938"/>
      <c r="AI119" s="938"/>
      <c r="AJ119" s="939"/>
      <c r="AK119" s="940" t="s">
        <v>429</v>
      </c>
      <c r="AL119" s="938"/>
      <c r="AM119" s="938"/>
      <c r="AN119" s="938"/>
      <c r="AO119" s="939"/>
      <c r="AP119" s="941" t="s">
        <v>427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453</v>
      </c>
      <c r="BP119" s="921"/>
      <c r="BQ119" s="925">
        <v>3010954</v>
      </c>
      <c r="BR119" s="888"/>
      <c r="BS119" s="888"/>
      <c r="BT119" s="888"/>
      <c r="BU119" s="888"/>
      <c r="BV119" s="888">
        <v>2894167</v>
      </c>
      <c r="BW119" s="888"/>
      <c r="BX119" s="888"/>
      <c r="BY119" s="888"/>
      <c r="BZ119" s="888"/>
      <c r="CA119" s="888">
        <v>2762545</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127</v>
      </c>
      <c r="DH119" s="803"/>
      <c r="DI119" s="803"/>
      <c r="DJ119" s="803"/>
      <c r="DK119" s="804"/>
      <c r="DL119" s="805" t="s">
        <v>127</v>
      </c>
      <c r="DM119" s="803"/>
      <c r="DN119" s="803"/>
      <c r="DO119" s="803"/>
      <c r="DP119" s="804"/>
      <c r="DQ119" s="805" t="s">
        <v>127</v>
      </c>
      <c r="DR119" s="803"/>
      <c r="DS119" s="803"/>
      <c r="DT119" s="803"/>
      <c r="DU119" s="804"/>
      <c r="DV119" s="891" t="s">
        <v>127</v>
      </c>
      <c r="DW119" s="892"/>
      <c r="DX119" s="892"/>
      <c r="DY119" s="892"/>
      <c r="DZ119" s="893"/>
    </row>
    <row r="120" spans="1:130" s="246" customFormat="1" ht="26.25" customHeight="1" x14ac:dyDescent="0.15">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1874174</v>
      </c>
      <c r="BR120" s="885"/>
      <c r="BS120" s="885"/>
      <c r="BT120" s="885"/>
      <c r="BU120" s="885"/>
      <c r="BV120" s="885">
        <v>2227330</v>
      </c>
      <c r="BW120" s="885"/>
      <c r="BX120" s="885"/>
      <c r="BY120" s="885"/>
      <c r="BZ120" s="885"/>
      <c r="CA120" s="885">
        <v>2175007</v>
      </c>
      <c r="CB120" s="885"/>
      <c r="CC120" s="885"/>
      <c r="CD120" s="885"/>
      <c r="CE120" s="885"/>
      <c r="CF120" s="909">
        <v>233.9</v>
      </c>
      <c r="CG120" s="910"/>
      <c r="CH120" s="910"/>
      <c r="CI120" s="910"/>
      <c r="CJ120" s="910"/>
      <c r="CK120" s="911" t="s">
        <v>457</v>
      </c>
      <c r="CL120" s="895"/>
      <c r="CM120" s="895"/>
      <c r="CN120" s="895"/>
      <c r="CO120" s="896"/>
      <c r="CP120" s="915" t="s">
        <v>404</v>
      </c>
      <c r="CQ120" s="916"/>
      <c r="CR120" s="916"/>
      <c r="CS120" s="916"/>
      <c r="CT120" s="916"/>
      <c r="CU120" s="916"/>
      <c r="CV120" s="916"/>
      <c r="CW120" s="916"/>
      <c r="CX120" s="916"/>
      <c r="CY120" s="916"/>
      <c r="CZ120" s="916"/>
      <c r="DA120" s="916"/>
      <c r="DB120" s="916"/>
      <c r="DC120" s="916"/>
      <c r="DD120" s="916"/>
      <c r="DE120" s="916"/>
      <c r="DF120" s="917"/>
      <c r="DG120" s="904">
        <v>405757</v>
      </c>
      <c r="DH120" s="885"/>
      <c r="DI120" s="885"/>
      <c r="DJ120" s="885"/>
      <c r="DK120" s="885"/>
      <c r="DL120" s="885">
        <v>303376</v>
      </c>
      <c r="DM120" s="885"/>
      <c r="DN120" s="885"/>
      <c r="DO120" s="885"/>
      <c r="DP120" s="885"/>
      <c r="DQ120" s="885">
        <v>319135</v>
      </c>
      <c r="DR120" s="885"/>
      <c r="DS120" s="885"/>
      <c r="DT120" s="885"/>
      <c r="DU120" s="885"/>
      <c r="DV120" s="886">
        <v>34.299999999999997</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127</v>
      </c>
      <c r="AB121" s="820"/>
      <c r="AC121" s="820"/>
      <c r="AD121" s="820"/>
      <c r="AE121" s="821"/>
      <c r="AF121" s="822" t="s">
        <v>127</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3229</v>
      </c>
      <c r="BR121" s="857"/>
      <c r="BS121" s="857"/>
      <c r="BT121" s="857"/>
      <c r="BU121" s="857"/>
      <c r="BV121" s="857">
        <v>2373</v>
      </c>
      <c r="BW121" s="857"/>
      <c r="BX121" s="857"/>
      <c r="BY121" s="857"/>
      <c r="BZ121" s="857"/>
      <c r="CA121" s="857">
        <v>1028</v>
      </c>
      <c r="CB121" s="857"/>
      <c r="CC121" s="857"/>
      <c r="CD121" s="857"/>
      <c r="CE121" s="857"/>
      <c r="CF121" s="918">
        <v>0.1</v>
      </c>
      <c r="CG121" s="919"/>
      <c r="CH121" s="919"/>
      <c r="CI121" s="919"/>
      <c r="CJ121" s="919"/>
      <c r="CK121" s="912"/>
      <c r="CL121" s="898"/>
      <c r="CM121" s="898"/>
      <c r="CN121" s="898"/>
      <c r="CO121" s="899"/>
      <c r="CP121" s="878" t="s">
        <v>460</v>
      </c>
      <c r="CQ121" s="879"/>
      <c r="CR121" s="879"/>
      <c r="CS121" s="879"/>
      <c r="CT121" s="879"/>
      <c r="CU121" s="879"/>
      <c r="CV121" s="879"/>
      <c r="CW121" s="879"/>
      <c r="CX121" s="879"/>
      <c r="CY121" s="879"/>
      <c r="CZ121" s="879"/>
      <c r="DA121" s="879"/>
      <c r="DB121" s="879"/>
      <c r="DC121" s="879"/>
      <c r="DD121" s="879"/>
      <c r="DE121" s="879"/>
      <c r="DF121" s="880"/>
      <c r="DG121" s="856">
        <v>3647</v>
      </c>
      <c r="DH121" s="857"/>
      <c r="DI121" s="857"/>
      <c r="DJ121" s="857"/>
      <c r="DK121" s="857"/>
      <c r="DL121" s="857">
        <v>3720</v>
      </c>
      <c r="DM121" s="857"/>
      <c r="DN121" s="857"/>
      <c r="DO121" s="857"/>
      <c r="DP121" s="857"/>
      <c r="DQ121" s="857">
        <v>3720</v>
      </c>
      <c r="DR121" s="857"/>
      <c r="DS121" s="857"/>
      <c r="DT121" s="857"/>
      <c r="DU121" s="857"/>
      <c r="DV121" s="834">
        <v>0.4</v>
      </c>
      <c r="DW121" s="834"/>
      <c r="DX121" s="834"/>
      <c r="DY121" s="834"/>
      <c r="DZ121" s="835"/>
    </row>
    <row r="122" spans="1:130" s="246" customFormat="1" ht="26.25" customHeight="1" x14ac:dyDescent="0.15">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461</v>
      </c>
      <c r="BA122" s="923"/>
      <c r="BB122" s="923"/>
      <c r="BC122" s="923"/>
      <c r="BD122" s="923"/>
      <c r="BE122" s="923"/>
      <c r="BF122" s="923"/>
      <c r="BG122" s="923"/>
      <c r="BH122" s="923"/>
      <c r="BI122" s="923"/>
      <c r="BJ122" s="923"/>
      <c r="BK122" s="923"/>
      <c r="BL122" s="923"/>
      <c r="BM122" s="923"/>
      <c r="BN122" s="923"/>
      <c r="BO122" s="923"/>
      <c r="BP122" s="924"/>
      <c r="BQ122" s="925">
        <v>1889947</v>
      </c>
      <c r="BR122" s="888"/>
      <c r="BS122" s="888"/>
      <c r="BT122" s="888"/>
      <c r="BU122" s="888"/>
      <c r="BV122" s="888">
        <v>1922086</v>
      </c>
      <c r="BW122" s="888"/>
      <c r="BX122" s="888"/>
      <c r="BY122" s="888"/>
      <c r="BZ122" s="888"/>
      <c r="CA122" s="888">
        <v>1895974</v>
      </c>
      <c r="CB122" s="888"/>
      <c r="CC122" s="888"/>
      <c r="CD122" s="888"/>
      <c r="CE122" s="888"/>
      <c r="CF122" s="889">
        <v>203.9</v>
      </c>
      <c r="CG122" s="890"/>
      <c r="CH122" s="890"/>
      <c r="CI122" s="890"/>
      <c r="CJ122" s="890"/>
      <c r="CK122" s="912"/>
      <c r="CL122" s="898"/>
      <c r="CM122" s="898"/>
      <c r="CN122" s="898"/>
      <c r="CO122" s="899"/>
      <c r="CP122" s="878"/>
      <c r="CQ122" s="879"/>
      <c r="CR122" s="879"/>
      <c r="CS122" s="879"/>
      <c r="CT122" s="879"/>
      <c r="CU122" s="879"/>
      <c r="CV122" s="879"/>
      <c r="CW122" s="879"/>
      <c r="CX122" s="879"/>
      <c r="CY122" s="879"/>
      <c r="CZ122" s="879"/>
      <c r="DA122" s="879"/>
      <c r="DB122" s="879"/>
      <c r="DC122" s="879"/>
      <c r="DD122" s="879"/>
      <c r="DE122" s="879"/>
      <c r="DF122" s="880"/>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246" customFormat="1" ht="26.25" customHeight="1" x14ac:dyDescent="0.15">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462</v>
      </c>
      <c r="BP123" s="921"/>
      <c r="BQ123" s="875">
        <v>3767350</v>
      </c>
      <c r="BR123" s="876"/>
      <c r="BS123" s="876"/>
      <c r="BT123" s="876"/>
      <c r="BU123" s="876"/>
      <c r="BV123" s="876">
        <v>4151789</v>
      </c>
      <c r="BW123" s="876"/>
      <c r="BX123" s="876"/>
      <c r="BY123" s="876"/>
      <c r="BZ123" s="876"/>
      <c r="CA123" s="876">
        <v>4072009</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127</v>
      </c>
      <c r="BR124" s="874"/>
      <c r="BS124" s="874"/>
      <c r="BT124" s="874"/>
      <c r="BU124" s="874"/>
      <c r="BV124" s="874" t="s">
        <v>127</v>
      </c>
      <c r="BW124" s="874"/>
      <c r="BX124" s="874"/>
      <c r="BY124" s="874"/>
      <c r="BZ124" s="874"/>
      <c r="CA124" s="874" t="s">
        <v>127</v>
      </c>
      <c r="CB124" s="874"/>
      <c r="CC124" s="874"/>
      <c r="CD124" s="874"/>
      <c r="CE124" s="874"/>
      <c r="CF124" s="764"/>
      <c r="CG124" s="765"/>
      <c r="CH124" s="765"/>
      <c r="CI124" s="765"/>
      <c r="CJ124" s="905"/>
      <c r="CK124" s="913"/>
      <c r="CL124" s="913"/>
      <c r="CM124" s="913"/>
      <c r="CN124" s="913"/>
      <c r="CO124" s="914"/>
      <c r="CP124" s="878" t="s">
        <v>464</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465</v>
      </c>
      <c r="CL125" s="895"/>
      <c r="CM125" s="895"/>
      <c r="CN125" s="895"/>
      <c r="CO125" s="896"/>
      <c r="CP125" s="903" t="s">
        <v>466</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127</v>
      </c>
      <c r="AB126" s="820"/>
      <c r="AC126" s="820"/>
      <c r="AD126" s="820"/>
      <c r="AE126" s="821"/>
      <c r="AF126" s="822" t="s">
        <v>127</v>
      </c>
      <c r="AG126" s="820"/>
      <c r="AH126" s="820"/>
      <c r="AI126" s="820"/>
      <c r="AJ126" s="821"/>
      <c r="AK126" s="822" t="s">
        <v>127</v>
      </c>
      <c r="AL126" s="820"/>
      <c r="AM126" s="820"/>
      <c r="AN126" s="820"/>
      <c r="AO126" s="821"/>
      <c r="AP126" s="867" t="s">
        <v>127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467</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468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469</v>
      </c>
      <c r="AY127" s="852"/>
      <c r="AZ127" s="852"/>
      <c r="BA127" s="852"/>
      <c r="BB127" s="852"/>
      <c r="BC127" s="852"/>
      <c r="BD127" s="852"/>
      <c r="BE127" s="853"/>
      <c r="BF127" s="851" t="s">
        <v>470</v>
      </c>
      <c r="BG127" s="852"/>
      <c r="BH127" s="852"/>
      <c r="BI127" s="852"/>
      <c r="BJ127" s="852"/>
      <c r="BK127" s="852"/>
      <c r="BL127" s="853"/>
      <c r="BM127" s="851" t="s">
        <v>471</v>
      </c>
      <c r="BN127" s="852"/>
      <c r="BO127" s="852"/>
      <c r="BP127" s="852"/>
      <c r="BQ127" s="852"/>
      <c r="BR127" s="852"/>
      <c r="BS127" s="853"/>
      <c r="BT127" s="851" t="s">
        <v>472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473</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474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475</v>
      </c>
      <c r="X128" s="838"/>
      <c r="Y128" s="838"/>
      <c r="Z128" s="839"/>
      <c r="AA128" s="840">
        <v>1954</v>
      </c>
      <c r="AB128" s="841"/>
      <c r="AC128" s="841"/>
      <c r="AD128" s="841"/>
      <c r="AE128" s="842"/>
      <c r="AF128" s="843">
        <v>1379</v>
      </c>
      <c r="AG128" s="841"/>
      <c r="AH128" s="841"/>
      <c r="AI128" s="841"/>
      <c r="AJ128" s="842"/>
      <c r="AK128" s="843">
        <v>1136</v>
      </c>
      <c r="AL128" s="841"/>
      <c r="AM128" s="841"/>
      <c r="AN128" s="841"/>
      <c r="AO128" s="842"/>
      <c r="AP128" s="844"/>
      <c r="AQ128" s="845"/>
      <c r="AR128" s="845"/>
      <c r="AS128" s="845"/>
      <c r="AT128" s="846"/>
      <c r="AU128" s="282"/>
      <c r="AV128" s="282"/>
      <c r="AW128" s="282"/>
      <c r="AX128" s="847" t="s">
        <v>476</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477</v>
      </c>
      <c r="CQ128" s="768"/>
      <c r="CR128" s="768"/>
      <c r="CS128" s="768"/>
      <c r="CT128" s="768"/>
      <c r="CU128" s="768"/>
      <c r="CV128" s="768"/>
      <c r="CW128" s="768"/>
      <c r="CX128" s="768"/>
      <c r="CY128" s="768"/>
      <c r="CZ128" s="768"/>
      <c r="DA128" s="768"/>
      <c r="DB128" s="768"/>
      <c r="DC128" s="768"/>
      <c r="DD128" s="768"/>
      <c r="DE128" s="768"/>
      <c r="DF128" s="769"/>
      <c r="DG128" s="830" t="s">
        <v>127</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478</v>
      </c>
      <c r="X129" s="817"/>
      <c r="Y129" s="817"/>
      <c r="Z129" s="818"/>
      <c r="AA129" s="819">
        <v>1279499</v>
      </c>
      <c r="AB129" s="820"/>
      <c r="AC129" s="820"/>
      <c r="AD129" s="820"/>
      <c r="AE129" s="821"/>
      <c r="AF129" s="822">
        <v>1213048</v>
      </c>
      <c r="AG129" s="820"/>
      <c r="AH129" s="820"/>
      <c r="AI129" s="820"/>
      <c r="AJ129" s="821"/>
      <c r="AK129" s="822">
        <v>1130658</v>
      </c>
      <c r="AL129" s="820"/>
      <c r="AM129" s="820"/>
      <c r="AN129" s="820"/>
      <c r="AO129" s="821"/>
      <c r="AP129" s="823"/>
      <c r="AQ129" s="824"/>
      <c r="AR129" s="824"/>
      <c r="AS129" s="824"/>
      <c r="AT129" s="825"/>
      <c r="AU129" s="284"/>
      <c r="AV129" s="284"/>
      <c r="AW129" s="284"/>
      <c r="AX129" s="789" t="s">
        <v>479</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481</v>
      </c>
      <c r="X130" s="817"/>
      <c r="Y130" s="817"/>
      <c r="Z130" s="818"/>
      <c r="AA130" s="819">
        <v>277557</v>
      </c>
      <c r="AB130" s="820"/>
      <c r="AC130" s="820"/>
      <c r="AD130" s="820"/>
      <c r="AE130" s="821"/>
      <c r="AF130" s="822">
        <v>249795</v>
      </c>
      <c r="AG130" s="820"/>
      <c r="AH130" s="820"/>
      <c r="AI130" s="820"/>
      <c r="AJ130" s="821"/>
      <c r="AK130" s="822">
        <v>200899</v>
      </c>
      <c r="AL130" s="820"/>
      <c r="AM130" s="820"/>
      <c r="AN130" s="820"/>
      <c r="AO130" s="821"/>
      <c r="AP130" s="823"/>
      <c r="AQ130" s="824"/>
      <c r="AR130" s="824"/>
      <c r="AS130" s="824"/>
      <c r="AT130" s="825"/>
      <c r="AU130" s="284"/>
      <c r="AV130" s="284"/>
      <c r="AW130" s="284"/>
      <c r="AX130" s="789" t="s">
        <v>482</v>
      </c>
      <c r="AY130" s="790"/>
      <c r="AZ130" s="790"/>
      <c r="BA130" s="790"/>
      <c r="BB130" s="790"/>
      <c r="BC130" s="790"/>
      <c r="BD130" s="790"/>
      <c r="BE130" s="791"/>
      <c r="BF130" s="792">
        <v>4.3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483</v>
      </c>
      <c r="X131" s="800"/>
      <c r="Y131" s="800"/>
      <c r="Z131" s="801"/>
      <c r="AA131" s="802">
        <v>1001942</v>
      </c>
      <c r="AB131" s="803"/>
      <c r="AC131" s="803"/>
      <c r="AD131" s="803"/>
      <c r="AE131" s="804"/>
      <c r="AF131" s="805">
        <v>963253</v>
      </c>
      <c r="AG131" s="803"/>
      <c r="AH131" s="803"/>
      <c r="AI131" s="803"/>
      <c r="AJ131" s="804"/>
      <c r="AK131" s="805">
        <v>929759</v>
      </c>
      <c r="AL131" s="803"/>
      <c r="AM131" s="803"/>
      <c r="AN131" s="803"/>
      <c r="AO131" s="804"/>
      <c r="AP131" s="806"/>
      <c r="AQ131" s="807"/>
      <c r="AR131" s="807"/>
      <c r="AS131" s="807"/>
      <c r="AT131" s="808"/>
      <c r="AU131" s="284"/>
      <c r="AV131" s="284"/>
      <c r="AW131" s="284"/>
      <c r="AX131" s="767" t="s">
        <v>484</v>
      </c>
      <c r="AY131" s="768"/>
      <c r="AZ131" s="768"/>
      <c r="BA131" s="768"/>
      <c r="BB131" s="768"/>
      <c r="BC131" s="768"/>
      <c r="BD131" s="768"/>
      <c r="BE131" s="769"/>
      <c r="BF131" s="770" t="s">
        <v>127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486</v>
      </c>
      <c r="W132" s="780"/>
      <c r="X132" s="780"/>
      <c r="Y132" s="780"/>
      <c r="Z132" s="781"/>
      <c r="AA132" s="782">
        <v>-3.4279429349999999</v>
      </c>
      <c r="AB132" s="783"/>
      <c r="AC132" s="783"/>
      <c r="AD132" s="783"/>
      <c r="AE132" s="784"/>
      <c r="AF132" s="785">
        <v>2.595995029</v>
      </c>
      <c r="AG132" s="783"/>
      <c r="AH132" s="783"/>
      <c r="AI132" s="783"/>
      <c r="AJ132" s="784"/>
      <c r="AK132" s="785">
        <v>13.97620244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487</v>
      </c>
      <c r="W133" s="759"/>
      <c r="X133" s="759"/>
      <c r="Y133" s="759"/>
      <c r="Z133" s="760"/>
      <c r="AA133" s="761">
        <v>2.6</v>
      </c>
      <c r="AB133" s="762"/>
      <c r="AC133" s="762"/>
      <c r="AD133" s="762"/>
      <c r="AE133" s="763"/>
      <c r="AF133" s="761">
        <v>0.4</v>
      </c>
      <c r="AG133" s="762"/>
      <c r="AH133" s="762"/>
      <c r="AI133" s="762"/>
      <c r="AJ133" s="763"/>
      <c r="AK133" s="761">
        <v>4.3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Kh30bCZxQ2hJ0bFvftI/RWlmFbbV3VO09cYU6AJCAfmvq3I1UaGpmzrVP1TcYFBIVkmDXDocGiX+0kAUf4COg==" saltValue="49lWJOcJo5puRus1C04B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AZ67" zoomScale="85" zoomScaleNormal="85" zoomScaleSheetLayoutView="85" workbookViewId="0">
      <selection activeCell="CO52" sqref="CO5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pExzMlA/o9C2+tWwiJ+/G6fNR1rQDNfAT4kQ/qyNJKBgyFt2+za63k0Pt2bL+axuqJo7uZALdd3vfldmAhU6A==" saltValue="lrKbbktEGuWAwKG0+QmY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GvUnqiRM4+SzYVa3+rp/RICKZA5gOVmxNg0qCMH1RZ2Jb1xH+KvuS8PQe3ODrHV89XcLZe5BiAYm8ZS6q8TrA==" saltValue="umeiy2sdaHGUxI2EAyA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496</v>
      </c>
      <c r="AL9" s="1189"/>
      <c r="AM9" s="1189"/>
      <c r="AN9" s="1190"/>
      <c r="AO9" s="312">
        <v>425160</v>
      </c>
      <c r="AP9" s="312">
        <v>291006</v>
      </c>
      <c r="AQ9" s="313">
        <v>190701</v>
      </c>
      <c r="AR9" s="314">
        <v>52.6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497</v>
      </c>
      <c r="AL10" s="1189"/>
      <c r="AM10" s="1189"/>
      <c r="AN10" s="1190"/>
      <c r="AO10" s="315">
        <v>9794</v>
      </c>
      <c r="AP10" s="315">
        <v>6704</v>
      </c>
      <c r="AQ10" s="316">
        <v>22807</v>
      </c>
      <c r="AR10" s="317">
        <v>-70.599999999999994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498</v>
      </c>
      <c r="AL11" s="1189"/>
      <c r="AM11" s="1189"/>
      <c r="AN11" s="1190"/>
      <c r="AO11" s="315">
        <v>94686</v>
      </c>
      <c r="AP11" s="315">
        <v>64809</v>
      </c>
      <c r="AQ11" s="316">
        <v>29822</v>
      </c>
      <c r="AR11" s="317">
        <v>117.3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499</v>
      </c>
      <c r="AL12" s="1189"/>
      <c r="AM12" s="1189"/>
      <c r="AN12" s="1190"/>
      <c r="AO12" s="315" t="s">
        <v>500</v>
      </c>
      <c r="AP12" s="315" t="s">
        <v>500</v>
      </c>
      <c r="AQ12" s="316">
        <v>3258</v>
      </c>
      <c r="AR12" s="317" t="s">
        <v>500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501</v>
      </c>
      <c r="AL13" s="1189"/>
      <c r="AM13" s="1189"/>
      <c r="AN13" s="1190"/>
      <c r="AO13" s="315" t="s">
        <v>500</v>
      </c>
      <c r="AP13" s="315" t="s">
        <v>500</v>
      </c>
      <c r="AQ13" s="316">
        <v>24</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502</v>
      </c>
      <c r="AL14" s="1189"/>
      <c r="AM14" s="1189"/>
      <c r="AN14" s="1190"/>
      <c r="AO14" s="315">
        <v>27282</v>
      </c>
      <c r="AP14" s="315">
        <v>18674</v>
      </c>
      <c r="AQ14" s="316">
        <v>10094</v>
      </c>
      <c r="AR14" s="317">
        <v>85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503</v>
      </c>
      <c r="AL15" s="1189"/>
      <c r="AM15" s="1189"/>
      <c r="AN15" s="1190"/>
      <c r="AO15" s="315">
        <v>11004</v>
      </c>
      <c r="AP15" s="315">
        <v>7532</v>
      </c>
      <c r="AQ15" s="316">
        <v>4017</v>
      </c>
      <c r="AR15" s="317">
        <v>87.5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504</v>
      </c>
      <c r="AL16" s="1192"/>
      <c r="AM16" s="1192"/>
      <c r="AN16" s="1193"/>
      <c r="AO16" s="315">
        <v>-46525</v>
      </c>
      <c r="AP16" s="315">
        <v>-31845</v>
      </c>
      <c r="AQ16" s="316">
        <v>-17771</v>
      </c>
      <c r="AR16" s="317">
        <v>79.2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521401</v>
      </c>
      <c r="AP17" s="315">
        <v>356880</v>
      </c>
      <c r="AQ17" s="316">
        <v>242952</v>
      </c>
      <c r="AR17" s="317">
        <v>46.9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509</v>
      </c>
      <c r="AL21" s="1186"/>
      <c r="AM21" s="1186"/>
      <c r="AN21" s="1187"/>
      <c r="AO21" s="327">
        <v>27.38</v>
      </c>
      <c r="AP21" s="328">
        <v>21.84</v>
      </c>
      <c r="AQ21" s="329">
        <v>5.54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510</v>
      </c>
      <c r="AL22" s="1186"/>
      <c r="AM22" s="1186"/>
      <c r="AN22" s="1187"/>
      <c r="AO22" s="332">
        <v>97</v>
      </c>
      <c r="AP22" s="333">
        <v>95.6</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514</v>
      </c>
      <c r="AL32" s="1177"/>
      <c r="AM32" s="1177"/>
      <c r="AN32" s="1178"/>
      <c r="AO32" s="342">
        <v>295940</v>
      </c>
      <c r="AP32" s="342">
        <v>202560</v>
      </c>
      <c r="AQ32" s="343">
        <v>136235</v>
      </c>
      <c r="AR32" s="344">
        <v>48.7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515</v>
      </c>
      <c r="AL33" s="1177"/>
      <c r="AM33" s="1177"/>
      <c r="AN33" s="1178"/>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516</v>
      </c>
      <c r="AL34" s="1177"/>
      <c r="AM34" s="1177"/>
      <c r="AN34" s="1178"/>
      <c r="AO34" s="342" t="s">
        <v>500</v>
      </c>
      <c r="AP34" s="342" t="s">
        <v>500</v>
      </c>
      <c r="AQ34" s="343">
        <v>5</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517</v>
      </c>
      <c r="AL35" s="1177"/>
      <c r="AM35" s="1177"/>
      <c r="AN35" s="1178"/>
      <c r="AO35" s="342">
        <v>30979</v>
      </c>
      <c r="AP35" s="342">
        <v>21204</v>
      </c>
      <c r="AQ35" s="343">
        <v>32688</v>
      </c>
      <c r="AR35" s="344">
        <v>-35.1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518</v>
      </c>
      <c r="AL36" s="1177"/>
      <c r="AM36" s="1177"/>
      <c r="AN36" s="1178"/>
      <c r="AO36" s="342">
        <v>5061</v>
      </c>
      <c r="AP36" s="342">
        <v>3464</v>
      </c>
      <c r="AQ36" s="343">
        <v>4188</v>
      </c>
      <c r="AR36" s="344">
        <v>-17.3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519</v>
      </c>
      <c r="AL37" s="1177"/>
      <c r="AM37" s="1177"/>
      <c r="AN37" s="1178"/>
      <c r="AO37" s="342" t="s">
        <v>500</v>
      </c>
      <c r="AP37" s="342" t="s">
        <v>500</v>
      </c>
      <c r="AQ37" s="343">
        <v>1212</v>
      </c>
      <c r="AR37" s="344" t="s">
        <v>500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520</v>
      </c>
      <c r="AL38" s="1180"/>
      <c r="AM38" s="1180"/>
      <c r="AN38" s="1181"/>
      <c r="AO38" s="345" t="s">
        <v>500</v>
      </c>
      <c r="AP38" s="345" t="s">
        <v>500</v>
      </c>
      <c r="AQ38" s="346">
        <v>25</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521</v>
      </c>
      <c r="AL39" s="1180"/>
      <c r="AM39" s="1180"/>
      <c r="AN39" s="1181"/>
      <c r="AO39" s="342">
        <v>-1136</v>
      </c>
      <c r="AP39" s="342">
        <v>-778</v>
      </c>
      <c r="AQ39" s="343">
        <v>-7598</v>
      </c>
      <c r="AR39" s="344">
        <v>-89.8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522</v>
      </c>
      <c r="AL40" s="1177"/>
      <c r="AM40" s="1177"/>
      <c r="AN40" s="1178"/>
      <c r="AO40" s="342">
        <v>-200899</v>
      </c>
      <c r="AP40" s="342">
        <v>-137508</v>
      </c>
      <c r="AQ40" s="343">
        <v>-123844</v>
      </c>
      <c r="AR40" s="344">
        <v>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129945</v>
      </c>
      <c r="AP41" s="342">
        <v>88943</v>
      </c>
      <c r="AQ41" s="343">
        <v>42911</v>
      </c>
      <c r="AR41" s="344">
        <v>107.3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491</v>
      </c>
      <c r="AN49" s="1171" t="s">
        <v>526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268697</v>
      </c>
      <c r="AN51" s="364">
        <v>164140</v>
      </c>
      <c r="AO51" s="365">
        <v>-52</v>
      </c>
      <c r="AP51" s="366">
        <v>288550</v>
      </c>
      <c r="AQ51" s="367">
        <v>20.8</v>
      </c>
      <c r="AR51" s="368">
        <v>-72.8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133247</v>
      </c>
      <c r="AN52" s="372">
        <v>81397</v>
      </c>
      <c r="AO52" s="373">
        <v>-46</v>
      </c>
      <c r="AP52" s="374">
        <v>141525</v>
      </c>
      <c r="AQ52" s="375">
        <v>10.1</v>
      </c>
      <c r="AR52" s="376">
        <v>-56.1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373428</v>
      </c>
      <c r="AN53" s="364">
        <v>236197</v>
      </c>
      <c r="AO53" s="365">
        <v>43.9</v>
      </c>
      <c r="AP53" s="366">
        <v>245039</v>
      </c>
      <c r="AQ53" s="367">
        <v>-15.1</v>
      </c>
      <c r="AR53" s="368">
        <v>59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169747</v>
      </c>
      <c r="AN54" s="372">
        <v>107367</v>
      </c>
      <c r="AO54" s="373">
        <v>31.9</v>
      </c>
      <c r="AP54" s="374">
        <v>108922</v>
      </c>
      <c r="AQ54" s="375">
        <v>-23</v>
      </c>
      <c r="AR54" s="376">
        <v>54.9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317371</v>
      </c>
      <c r="AN55" s="364">
        <v>205418</v>
      </c>
      <c r="AO55" s="365">
        <v>-13</v>
      </c>
      <c r="AP55" s="366">
        <v>291945</v>
      </c>
      <c r="AQ55" s="367">
        <v>19.100000000000001</v>
      </c>
      <c r="AR55" s="368">
        <v>-32.1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113428</v>
      </c>
      <c r="AN56" s="372">
        <v>73416</v>
      </c>
      <c r="AO56" s="373">
        <v>-31.6</v>
      </c>
      <c r="AP56" s="374">
        <v>127651</v>
      </c>
      <c r="AQ56" s="375">
        <v>17.2</v>
      </c>
      <c r="AR56" s="376">
        <v>-48.8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364841</v>
      </c>
      <c r="AN57" s="364">
        <v>241457</v>
      </c>
      <c r="AO57" s="365">
        <v>17.5</v>
      </c>
      <c r="AP57" s="366">
        <v>291173</v>
      </c>
      <c r="AQ57" s="367">
        <v>-0.3</v>
      </c>
      <c r="AR57" s="368">
        <v>17.8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92217</v>
      </c>
      <c r="AN58" s="372">
        <v>61030</v>
      </c>
      <c r="AO58" s="373">
        <v>-16.899999999999999</v>
      </c>
      <c r="AP58" s="374">
        <v>119071</v>
      </c>
      <c r="AQ58" s="375">
        <v>-6.7</v>
      </c>
      <c r="AR58" s="376">
        <v>-10.199999999999999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405735</v>
      </c>
      <c r="AN59" s="364">
        <v>277710</v>
      </c>
      <c r="AO59" s="365">
        <v>15</v>
      </c>
      <c r="AP59" s="366">
        <v>271581</v>
      </c>
      <c r="AQ59" s="367">
        <v>-6.7</v>
      </c>
      <c r="AR59" s="368">
        <v>21.7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205186</v>
      </c>
      <c r="AN60" s="372">
        <v>140442</v>
      </c>
      <c r="AO60" s="373">
        <v>130.1</v>
      </c>
      <c r="AP60" s="374">
        <v>117844</v>
      </c>
      <c r="AQ60" s="375">
        <v>-1</v>
      </c>
      <c r="AR60" s="376">
        <v>131.1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346014</v>
      </c>
      <c r="AN61" s="379">
        <v>224984</v>
      </c>
      <c r="AO61" s="380">
        <v>2.2999999999999998</v>
      </c>
      <c r="AP61" s="381">
        <v>277658</v>
      </c>
      <c r="AQ61" s="382">
        <v>3.6</v>
      </c>
      <c r="AR61" s="368">
        <v>-1.3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142765</v>
      </c>
      <c r="AN62" s="372">
        <v>92730</v>
      </c>
      <c r="AO62" s="373">
        <v>13.5</v>
      </c>
      <c r="AP62" s="374">
        <v>123003</v>
      </c>
      <c r="AQ62" s="375">
        <v>-0.7</v>
      </c>
      <c r="AR62" s="376">
        <v>14.2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M4NigMzELXEFPDuBbzvE8En+/UVB/v+1vcgDDLGbM3HrX4BxoxqN9fAPlVgWQcY5zUESc9O5Xd7dR7YNT/d3Q==" saltValue="kOLY3U6LGz5+NsX6e0W5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V4vm2l33FIvigxLrdLNTT58zAn31elpEAw8/kCM+LFEwHZjj1GQ3asvqVLRODNoQ9S7cC2wQMvU3AuiVLcOrQ==" saltValue="u/yBQVpqY94Ip0S/s7j3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MPwQq2X4lWLrBUVJLHhehigPi8EDejfs9TfhlatKHf+TGlICpbSYHUOrfdoC8+RplFc9RVf41LzGVrP3LongQ==" saltValue="sOEyHw796ndEScpcd+O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4" t="s">
        <v>3</v>
      </c>
      <c r="D47" s="1194"/>
      <c r="E47" s="1195"/>
      <c r="F47" s="11">
        <v>54.65</v>
      </c>
      <c r="G47" s="12">
        <v>69.010000000000005</v>
      </c>
      <c r="H47" s="12">
        <v>72.489999999999995</v>
      </c>
      <c r="I47" s="12">
        <v>76.48</v>
      </c>
      <c r="J47" s="13">
        <v>75.55</v>
      </c>
    </row>
    <row r="48" spans="2:10" ht="57.75" customHeight="1" x14ac:dyDescent="0.15">
      <c r="B48" s="14"/>
      <c r="C48" s="1196" t="s">
        <v>4</v>
      </c>
      <c r="D48" s="1196"/>
      <c r="E48" s="1197"/>
      <c r="F48" s="15">
        <v>8.99</v>
      </c>
      <c r="G48" s="16">
        <v>7.2</v>
      </c>
      <c r="H48" s="16">
        <v>8.2799999999999994</v>
      </c>
      <c r="I48" s="16">
        <v>3.76</v>
      </c>
      <c r="J48" s="17">
        <v>3.5</v>
      </c>
    </row>
    <row r="49" spans="2:10" ht="57.75" customHeight="1" thickBot="1" x14ac:dyDescent="0.2">
      <c r="B49" s="18"/>
      <c r="C49" s="1198" t="s">
        <v>5</v>
      </c>
      <c r="D49" s="1198"/>
      <c r="E49" s="1199"/>
      <c r="F49" s="19">
        <v>10.61</v>
      </c>
      <c r="G49" s="20">
        <v>28.58</v>
      </c>
      <c r="H49" s="20">
        <v>0.76</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832TDXQXGORJt0dw3oQaBzb8NIqy4c919tu9TpqGmgyHRUs4Mqa0eXwx+VXFaPq0LjSm7V9wNMZdBi5z+Jog==" saltValue="fU01ftj5ugV4EYY9i7pW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2020-03-04T01:56:18Z</cp:lastPrinted>
  <dcterms:created xsi:type="dcterms:W3CDTF">2020-02-10T04:59:48Z</dcterms:created>
  <dcterms:modified xsi:type="dcterms:W3CDTF">2020-03-05T04:14:40Z</dcterms:modified>
  <cp:category/>
</cp:coreProperties>
</file>